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8700" windowHeight="11310"/>
  </bookViews>
  <sheets>
    <sheet name="Građevinski radovi" sheetId="2" r:id="rId1"/>
    <sheet name="Parterno_uređenje" sheetId="1" r:id="rId2"/>
    <sheet name="Sheet3" sheetId="3" r:id="rId3"/>
  </sheets>
  <definedNames>
    <definedName name="_xlnm.Print_Area" localSheetId="0">'Građevinski radovi'!$A$1:$F$147</definedName>
    <definedName name="_xlnm.Print_Area" localSheetId="1">Parterno_uređenje!$A$1:$F$238</definedName>
    <definedName name="_xlnm.Print_Titles" localSheetId="1">Parterno_uređenje!$53:$53</definedName>
  </definedNames>
  <calcPr calcId="125725"/>
  <fileRecoveryPr repairLoad="1"/>
</workbook>
</file>

<file path=xl/calcChain.xml><?xml version="1.0" encoding="utf-8"?>
<calcChain xmlns="http://schemas.openxmlformats.org/spreadsheetml/2006/main">
  <c r="F71" i="2"/>
  <c r="F172" i="1"/>
  <c r="F115" i="2"/>
  <c r="F117" s="1"/>
  <c r="F127" s="1"/>
  <c r="F108"/>
  <c r="F106"/>
  <c r="F99"/>
  <c r="F97"/>
  <c r="F95"/>
  <c r="F93"/>
  <c r="F87"/>
  <c r="F85"/>
  <c r="F83"/>
  <c r="F82"/>
  <c r="F79"/>
  <c r="F77"/>
  <c r="F69"/>
  <c r="F68"/>
  <c r="F66"/>
  <c r="F64"/>
  <c r="F58"/>
  <c r="F60" s="1"/>
  <c r="F122" s="1"/>
  <c r="F56"/>
  <c r="F175" i="1"/>
  <c r="F110" i="2" l="1"/>
  <c r="F126" s="1"/>
  <c r="F101"/>
  <c r="F125" s="1"/>
  <c r="F89"/>
  <c r="F124" s="1"/>
  <c r="F73"/>
  <c r="F123" s="1"/>
  <c r="F149" i="1"/>
  <c r="F80"/>
  <c r="F203"/>
  <c r="F206" s="1"/>
  <c r="F219" s="1"/>
  <c r="F194"/>
  <c r="F190"/>
  <c r="F189"/>
  <c r="F185"/>
  <c r="F169"/>
  <c r="F165"/>
  <c r="F161"/>
  <c r="F160"/>
  <c r="F151"/>
  <c r="F138"/>
  <c r="F134"/>
  <c r="F128"/>
  <c r="F119"/>
  <c r="F115"/>
  <c r="F114"/>
  <c r="F110"/>
  <c r="F99"/>
  <c r="F94"/>
  <c r="F90"/>
  <c r="F86"/>
  <c r="F76"/>
  <c r="F63"/>
  <c r="F62"/>
  <c r="F58"/>
  <c r="F142" l="1"/>
  <c r="F129" i="2"/>
  <c r="F179" i="1"/>
  <c r="F217" s="1"/>
  <c r="F68"/>
  <c r="F213" s="1"/>
  <c r="F153"/>
  <c r="F216" s="1"/>
  <c r="F103"/>
  <c r="F214" s="1"/>
  <c r="F197"/>
  <c r="F218" s="1"/>
  <c r="F215"/>
  <c r="F130" i="2" l="1"/>
  <c r="F131" s="1"/>
  <c r="F228" i="1"/>
  <c r="F221"/>
  <c r="F229" s="1"/>
  <c r="F230" l="1"/>
  <c r="F231" s="1"/>
  <c r="F232" s="1"/>
  <c r="F222"/>
  <c r="F223" s="1"/>
</calcChain>
</file>

<file path=xl/sharedStrings.xml><?xml version="1.0" encoding="utf-8"?>
<sst xmlns="http://schemas.openxmlformats.org/spreadsheetml/2006/main" count="271" uniqueCount="186">
  <si>
    <t>jed. mj.</t>
  </si>
  <si>
    <t>količina</t>
  </si>
  <si>
    <t>jed. cijena</t>
  </si>
  <si>
    <t>ukupno</t>
  </si>
  <si>
    <t>PRIPREMNI RADOVI</t>
  </si>
  <si>
    <t>1.1</t>
  </si>
  <si>
    <t>1.2</t>
  </si>
  <si>
    <t>UKLANJANJE GRMLJA I ŠIBLJA</t>
  </si>
  <si>
    <r>
      <t xml:space="preserve">Čišćenje prirodnog tla od šiblja, trave i niskoga raslinja. Stavka obuhvaća: krčenje grmlja i šiblja (do </t>
    </r>
    <r>
      <rPr>
        <sz val="11"/>
        <rFont val="Calibri"/>
        <family val="2"/>
        <charset val="238"/>
      </rPr>
      <t>Ø 10cm) i korijenja. Pohranu grmlja, šiblja i korijenja van trase, utovar, istovar, prijevoz na deponij  udaljen do 10 km ili uništavanje paljenjem na trasi. Obračun po m</t>
    </r>
    <r>
      <rPr>
        <vertAlign val="superscript"/>
        <sz val="11"/>
        <rFont val="Calibri"/>
        <family val="2"/>
        <charset val="238"/>
      </rPr>
      <t>2</t>
    </r>
    <r>
      <rPr>
        <sz val="11"/>
        <rFont val="Calibri"/>
        <family val="2"/>
        <charset val="238"/>
      </rPr>
      <t xml:space="preserve"> iskrčenog terena.</t>
    </r>
  </si>
  <si>
    <r>
      <t>m</t>
    </r>
    <r>
      <rPr>
        <vertAlign val="superscript"/>
        <sz val="11"/>
        <color indexed="8"/>
        <rFont val="Calibri"/>
        <family val="2"/>
        <charset val="238"/>
      </rPr>
      <t>2</t>
    </r>
  </si>
  <si>
    <t>SJEČENJE STABALA</t>
  </si>
  <si>
    <t>Sječenje stabala  sa vađenjem korijenja, uključivo i zatrpavanje rupa od vađenja korijenja sa materijalom iz iskopa sa nabijanjem u slojevima od po cca 15 cm. Sijeku se dijelovi prema naputku nadzornog inženjera i projektanta. Utovar u prijevozno sredstvo i odvoz u šumariju na udaljenost do 10 km. Obračun po komadu uklonjenog stabala.</t>
  </si>
  <si>
    <t>Ø 10 - 15 cm</t>
  </si>
  <si>
    <t>kom.</t>
  </si>
  <si>
    <t>PRIPREMNI RADOVI UKUPNO:</t>
  </si>
  <si>
    <t>DONJI STROJ</t>
  </si>
  <si>
    <t>2.1</t>
  </si>
  <si>
    <t>m²</t>
  </si>
  <si>
    <t>2.2</t>
  </si>
  <si>
    <r>
      <t>Obračun po m</t>
    </r>
    <r>
      <rPr>
        <vertAlign val="superscript"/>
        <sz val="11"/>
        <rFont val="Calibri"/>
        <family val="2"/>
        <charset val="238"/>
      </rPr>
      <t>3</t>
    </r>
    <r>
      <rPr>
        <sz val="11"/>
        <rFont val="Calibri"/>
        <family val="2"/>
        <charset val="238"/>
      </rPr>
      <t xml:space="preserve"> otkopanog materijala u sraslom stanju. </t>
    </r>
  </si>
  <si>
    <t>m³</t>
  </si>
  <si>
    <t>Obračun po m3 nasipa u nabijenom stanju.</t>
  </si>
  <si>
    <t>NABAVA I UGRADNJA GEOTEKSTILA</t>
  </si>
  <si>
    <t>IZRADA POSTELJICE</t>
  </si>
  <si>
    <t>Ova stavka obuhvaća uređenje posteljice tj. uključuje radove na grubom i finom planiranju materijala, te zbijanje završnog sloja donjeg stroja, prema odredbama normativa U.E.8.010., te normativa U.E1.010 tč.6. Stavka obuhvaća fino i grubo planiranje tla i nabijanje do tražene zbijenosti od Ms ³ 30 N/mm2 za zemljane materijale, Ms ³ 35 N/mm2 za miješane materijale, Ms ³ 40 N/mm2 za kamene materijale, sa poprečnim nagibima od min. 4 % za odvodnju. Obračun po m2 uređene posteljice.</t>
  </si>
  <si>
    <r>
      <t>m</t>
    </r>
    <r>
      <rPr>
        <vertAlign val="superscript"/>
        <sz val="11"/>
        <color indexed="8"/>
        <rFont val="Calibri"/>
        <family val="2"/>
        <charset val="238"/>
      </rPr>
      <t>3</t>
    </r>
  </si>
  <si>
    <t>PLANIRANJE OKOLNOG TERENA</t>
  </si>
  <si>
    <t>Planiranje okolnog terena sa skidanjem neravnina na terenu i dovođenja u prirodne nagibe te nasipanje tla iz iskopa radi podizanja i izravnanja okoliša. Obračun po m² isplaniranog tla.</t>
  </si>
  <si>
    <t>planiranje</t>
  </si>
  <si>
    <t>ODVOZ VIŠKA TLA</t>
  </si>
  <si>
    <t>Utovar u prijevozno sredstvo viška iskopanog materijala sa gradilišne deponije, prijevoz na gradsku planirku do 5 km, istovar, razastiranje i planiranje viška zemljanog materijala na gradskoj planirki. Obračun se vrši prema izvedenim količinama mjereno u netaknutom stanju na gradilištu sa umanjenjem količine za dio koji je isplaniran u okolno tlo.</t>
  </si>
  <si>
    <t>DONJI STROJ UKUPNO:</t>
  </si>
  <si>
    <t xml:space="preserve"> GORNJI STROJ (OBRADA POVRŠINA)</t>
  </si>
  <si>
    <t>3.1</t>
  </si>
  <si>
    <t>IZRADA TAMPONA ŠLJUNKOM ILI DROBLJENIM KAMENIM AGREGATOM 0-32 mm</t>
  </si>
  <si>
    <t>Stavka treba biti u skladu s odredbama normativa U.E9.022. Modul stišljivosti na donjem nosivom sloju treba biti Ms ³ 50 N/mm2 za pješačku stazu i nasip humka. Stavka obuhvaća:  dobavu, prijevoz i istovar materijala, ugradbu materijala, zbijanje i planiranje na projektiranu visinu, kontrolu ravnina i visina slojeva, sva tekuća i kontrolna ispitivanja uz ispostavu atesta. Obračun po m3 ugrađenog tamponskog sloja. (OTU III. 5-01)</t>
  </si>
  <si>
    <t>tampon pješačke staze i nasipa humka</t>
  </si>
  <si>
    <t>3.2</t>
  </si>
  <si>
    <t>IZRADA NOSEĆEG SLOJA ZEMLJIŠTA (SUBSTRAT)</t>
  </si>
  <si>
    <t xml:space="preserve"> 50 % novog tla</t>
  </si>
  <si>
    <t xml:space="preserve">50 % iz iskopa </t>
  </si>
  <si>
    <t>3.3</t>
  </si>
  <si>
    <t>PIJESAK ISPOD OPLOČENJA</t>
  </si>
  <si>
    <t>Dobava i ugradnja pijeska φ 2 - 4 mm u sloju debljine 5 – 10 cm kao podloge za postavu kamenih ploča. Fino niveliranje pijeska ispod ploča izvodi kamenar koji postavlja ploče. Ugradnja kamenih ploča predmet je kamenarskih radova.</t>
  </si>
  <si>
    <t>3.4</t>
  </si>
  <si>
    <t>3.5</t>
  </si>
  <si>
    <t>3.6</t>
  </si>
  <si>
    <t>VARIJANTA 1: travni buseni</t>
  </si>
  <si>
    <t>Dobava i dostava busena poznatih svojstava travnih vrsta (7 vrsta) ili busena iz okolice, te prijevoz rashladnim prijevoznim sredstvima, debljine 3-5 cm i postava busena na nasip.</t>
  </si>
  <si>
    <r>
      <rPr>
        <sz val="11"/>
        <color indexed="8"/>
        <rFont val="Calibri"/>
        <family val="2"/>
        <charset val="238"/>
      </rPr>
      <t xml:space="preserve">– </t>
    </r>
    <r>
      <rPr>
        <sz val="11"/>
        <color indexed="8"/>
        <rFont val="Calibri"/>
        <family val="2"/>
        <charset val="238"/>
      </rPr>
      <t>količine 10% više od kvadrature terena</t>
    </r>
  </si>
  <si>
    <r>
      <rPr>
        <sz val="11"/>
        <color indexed="8"/>
        <rFont val="Calibri"/>
        <family val="2"/>
        <charset val="238"/>
      </rPr>
      <t xml:space="preserve">– </t>
    </r>
    <r>
      <rPr>
        <sz val="11"/>
        <color indexed="8"/>
        <rFont val="Calibri"/>
        <family val="2"/>
        <charset val="238"/>
      </rPr>
      <t>polaganje busena na postavljenu i pripremljenu površinu</t>
    </r>
  </si>
  <si>
    <t>– ispunjenje fugi busena sa mješavinom pijesak-treset i travnog sjemena</t>
  </si>
  <si>
    <t>– zalijevanje terena neposredno nakon postavljanja, valjanje busena valjkom od 200-300kg</t>
  </si>
  <si>
    <t>– njegovanje travne površine zaljevanjem do prve košnje cca 30 dana uključivo i košnja.</t>
  </si>
  <si>
    <t>VARIJANTA 2: zatravljivanje sijanjem trave</t>
  </si>
  <si>
    <r>
      <t>Dobava miješanog sjemenja odgovarajućih vrsta za dotično podneblje te zasijavanje pripremljene hranjive podloge. U cijenu je uključen sav rad i materijal te njegovanje trave zalijevanjem do prve košnje, cca 30 dana. Obračun po m</t>
    </r>
    <r>
      <rPr>
        <vertAlign val="super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  <charset val="238"/>
      </rPr>
      <t>.</t>
    </r>
  </si>
  <si>
    <t>SIJANJE TRAVE</t>
  </si>
  <si>
    <t>GORNJI STROJ UKUPNO:</t>
  </si>
  <si>
    <t>ODVODNJA</t>
  </si>
  <si>
    <t>4.1</t>
  </si>
  <si>
    <t>ODVODNJA UKUPNO:</t>
  </si>
  <si>
    <t>DOBAVE I UGRADNJE</t>
  </si>
  <si>
    <t>5.1</t>
  </si>
  <si>
    <t>NOSAČI VIJENACA</t>
  </si>
  <si>
    <t xml:space="preserve">Dobava materijala te izrada i postava nosača vijenaca. Nosači se izrađuju od 4 kom čeličnih kvadratnih cijevi 30x30x2 mm l=100 cm sa zašiljenom vrhom za ukopavanje i po dvije ušice za provlačenje lanca i lanca koji se provlači kroz vrhove cijevi u dužini cca 7,5 m u dva reda. Predviđen je veuće pocinčani  lanac opće namjene Ø 4 mm, težine 0,27 kg/m'.
Čelične cijevi ličene temeljnim premazom i akrilnom antikorozivnom bojom (npr. Luxal-Chromos). Postava neposredno prije otvorenja spomenika zabijanjem u tlo. Sve kompletno. Obračun po kg izrađene bravarije.
</t>
  </si>
  <si>
    <t>nosači vijenaca</t>
  </si>
  <si>
    <t>kg</t>
  </si>
  <si>
    <t>lanac l=15m</t>
  </si>
  <si>
    <t>5.2</t>
  </si>
  <si>
    <t>UMJETNI TRAVNI TEPIH</t>
  </si>
  <si>
    <t>Utovar sa skladišta, prijevoz, istovar, čišćenje i postava umjetnog travnog tepiha na području spomen obilježja oko kamenog opločenja neposredno na dan otvaranja Spomen obilježja. Tepih je potrebno učvrstiti u zemlju odgovarajućim klinovima kako ne bi došlo do odizanja od vjetra. Nakon otvorenja uključivo uklanjanje tepiha, čišćenje te prijevoz na mjesto koje odredi investitor. Relacija prijevoza Zagreb – Spomen obilježje - Zagreb. Obračun po m².</t>
  </si>
  <si>
    <t>5.3</t>
  </si>
  <si>
    <t>KOŠ ZA OTPATKE</t>
  </si>
  <si>
    <t>Dobava i postava koša za otpatke tip kao EUROmodul "Posuda za otpadke 324" ili jednakovrijedan proizvod
 _____________________________. Koš je izrađen od arišovih letava premazanih bezbojnim lakom presjeka φ 38,4 cm i visine 70 cm na betonskom postolju koje je potrebno dodatno ubetonirati u podlogu sa svim potrebnim radnjama i ubetoniravanjem u beton kvalitete C16/20. Konstrukcija koša je od vruče pocinčanog čelika u boji antracit (RAL 7016). Sastavni dio koša je metalni uložak za sakupljanje otpada.
Obračun po komadu postavljenog koša.</t>
  </si>
  <si>
    <t>DOBAVE I UGRADNJE UKUPNO:</t>
  </si>
  <si>
    <t>BETONSKI I ARMIRANO-BETONSKI RADOVI</t>
  </si>
  <si>
    <t>6.1</t>
  </si>
  <si>
    <t>PODBETON</t>
  </si>
  <si>
    <t>6.2</t>
  </si>
  <si>
    <t>ARM. BET. TEMELJ SPOMENIKA</t>
  </si>
  <si>
    <t xml:space="preserve">oplata </t>
  </si>
  <si>
    <t>beton</t>
  </si>
  <si>
    <t>6.3</t>
  </si>
  <si>
    <t>ARMATURA TEMELJA</t>
  </si>
  <si>
    <t>MAG</t>
  </si>
  <si>
    <t>BETONSKI I ARMIRANO-BETONSKI RADOVI UKUPNO:</t>
  </si>
  <si>
    <t>7</t>
  </si>
  <si>
    <t>OSTALI RADOVI</t>
  </si>
  <si>
    <t>7.1</t>
  </si>
  <si>
    <t>Nakon završetka svih građevinskih radova (spomenik i pristupni put) potrebno je očistiti gradilište od suvišnog otpadnog materijala. U stavci je obuhvaćeno: čišćenje otpadnog materijala, odvoz i razastiranje materijala do 10 km.</t>
  </si>
  <si>
    <t>OSTALI RADOVI UKUPNO:</t>
  </si>
  <si>
    <t>B/</t>
  </si>
  <si>
    <t>GORNJI STROJ</t>
  </si>
  <si>
    <t>BETONSKI I ARMIRANOBETONSKI RADOVI</t>
  </si>
  <si>
    <t>PDV    25%</t>
  </si>
  <si>
    <t>2.5</t>
  </si>
  <si>
    <r>
      <t>Izrada nosećeg sloja zemljišta od mješavine zemlje i pijeska. Kod izgradnje plodnog supstrata visine 15 cm treba pozornost obratiti na sastav tla. Supstrat treba biti od sastava lake pjeskovite zemlje određene strukture i to najviše 5-8% glinenih čestica frakcija &lt; 0,002; čestice veličine 0,002 –0,2 mogu biti zastupljene s maksimalno 10%, a čestice pijeska od 0,2 – 2mm trebaju zauzimati oko 70-80% tj. ¾ sastava. Može se koristiti  50 % tla iz iskopa. Uključivo potrebno miješanje zemlje, pijeska, gnojiva te razastiranje materijala na ±0,03 sa odgovarajućim padom. Obračun po m</t>
    </r>
    <r>
      <rPr>
        <vertAlign val="superscript"/>
        <sz val="11"/>
        <rFont val="Calibri"/>
        <family val="2"/>
        <charset val="238"/>
      </rPr>
      <t>3</t>
    </r>
    <r>
      <rPr>
        <sz val="11"/>
        <rFont val="Calibri"/>
        <family val="2"/>
        <charset val="238"/>
      </rPr>
      <t xml:space="preserve"> ugrađene mješavine prema idealnom profilu iz nacrta.</t>
    </r>
  </si>
  <si>
    <r>
      <t xml:space="preserve">Ø </t>
    </r>
    <r>
      <rPr>
        <sz val="11"/>
        <color indexed="8"/>
        <rFont val="Calibri"/>
        <family val="2"/>
        <charset val="238"/>
      </rPr>
      <t>˃</t>
    </r>
    <r>
      <rPr>
        <sz val="11"/>
        <color indexed="8"/>
        <rFont val="Calibri"/>
        <family val="2"/>
        <charset val="238"/>
        <scheme val="minor"/>
      </rPr>
      <t>40 cm</t>
    </r>
  </si>
  <si>
    <t xml:space="preserve">kameno opločenje platoa </t>
  </si>
  <si>
    <t>m'</t>
  </si>
  <si>
    <t>UREĐENJE JARKA UZ CESTU</t>
  </si>
  <si>
    <r>
      <t>Potrebna priprema terena okoliša oko humka, staza i pokosa puta za sijanje trave (preoravanje terena sa drljanjem i usitnjavanjam te gnojenjem prirodnim ili NPK gnojem) te dobava  miješanog sjemenja domaćih vrsta trava te zasijavanje pripremljene hranjive podloge. U cijenu je uključen sav rad i materijal te njegovanje trave zalijevanjem do prve košnje, uključivo i prva košnja cca 30 dana. Obračun po m</t>
    </r>
    <r>
      <rPr>
        <vertAlign val="super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  <charset val="238"/>
      </rPr>
      <t>.</t>
    </r>
  </si>
  <si>
    <t>Stavka obuhvaća: široki iskop tla  u sloju prosječne debljine 20 cm, sa odguravanjem na deponiju na  udaljenom do 30 m, uređenje eventualnog pokosa prema projektiranom profilu, sanacija eventualnih  oštećenih ravnina.</t>
  </si>
  <si>
    <t>ŠIROKI ISKOP U MATERIJALU KATEGORIJE “C” na pristupnom putu u dužini oko 60 m1</t>
  </si>
  <si>
    <t>IZRADA NASIPA PRISTUPNOG PUTA OD KAMENITIH MATERIJALA</t>
  </si>
  <si>
    <t>Stavkom je predviđena nabava, doprema i ugradnja geotekstila tip 285 g/m2 na uređenu, zbijenu površinu naspipa a prije ugradnje substrata. Stavkom su obuhvaćeni i klinovi za sidrenje i svi pripremni i pomoćni radovi na postavi geotekstila. Površina je uvećana za 15 % zbog preklapanja.
Obračun po m2 (netto) postavljenog geotekstila.</t>
  </si>
  <si>
    <t>Dobava, sječenje, ravnanje, savijanje, vezanje i ugradnja armature srednje složenosti u temelj samac spomenika. Armatura oznake B500B, Q335. Obračun po kg ugrađene armature.</t>
  </si>
  <si>
    <t>2.3</t>
  </si>
  <si>
    <t>2.4</t>
  </si>
  <si>
    <t>2.6</t>
  </si>
  <si>
    <t>Dobava potrebnog materijala te izrada armirano-betonskog temelja, konstrukcije velikog presjeka 175x85xdubine oko 150 cm, betonom klase C 30/37, XC4, prema HRN EN 206-1:2006. Dostava i ugradnja u već pripremljenu temeljnu jamu.</t>
  </si>
  <si>
    <t>Dobava potrebnog materijala te izrada podbetona i mršavg betona temelja samca spomenika. Beton klase C 8/10, prema HRN EN 206-1:2006.</t>
  </si>
  <si>
    <t>m1</t>
  </si>
  <si>
    <t>5.4</t>
  </si>
  <si>
    <t>5.5</t>
  </si>
  <si>
    <t>Dobava, dostava i sadnja sadnica Parthenocissus tricuspidata (Troprsta lozica). Sadnja se obavlja sa vanjske strane (podnožje) potpornog zida sa predviđenim puzanjem po zidu. Sadnice se sade na svakih 1 metar sa potrenom pripremom rupa, gnojenjem i zaljevanjem.  Obračun po komadu posađenih biljaka.</t>
  </si>
  <si>
    <t>St.</t>
  </si>
  <si>
    <t>VRSTA I OPIS RADA</t>
  </si>
  <si>
    <t>jed. 
mjera</t>
  </si>
  <si>
    <t>C I J E N A  (kn)</t>
  </si>
  <si>
    <t>jedinična</t>
  </si>
  <si>
    <t>ukupna</t>
  </si>
  <si>
    <t>1.</t>
  </si>
  <si>
    <t xml:space="preserve">PRIPREMNI RADOVI </t>
  </si>
  <si>
    <t>TEHNIČKA OPREMA I PRIPREMA GRADILIŠTA ZA RAD
Odnosi se na dužnosti Izvođača radova da dostavi Naručitelju ili Nadzornom inženjeru plan organizacije radilišta, dinamički plan radova, plan tehničke opreme i plan izvođenja radova. Ova stavka obuhvaća i pripremu privremenih gradilišnih objekata, puteva, zaštitne ograde, odlagališta i instalacija te transport potrebne opreme. Stavka obuhvaća i izradu plana zaštite na radu u skladu s zakonom o zaštiti na radu i predaju 10 dana prije početka radova. Izrada i postava table oznake gradilišta, zaštitne ograde, oznaka zabrane kretanja.  
Obračun po komadu izvedenih priprema gradnje.</t>
  </si>
  <si>
    <t>kom</t>
  </si>
  <si>
    <t xml:space="preserve">GEODETSKO ISKOLČENJE RADOVA 
Stavkom je obuhvaćeno iskolčenje i održavanje iskolčenja za vrijeme radova te sva geodetska mjerenja kojima se podaci iz Projekta prenose na teren i obrnuto, osiguranje iskolčenja, profiliranje i obnavljanje cijelo vrijeme izvođenja radova.  Izvedba, kontrola kakvoće i obračun prema OTU 1-02. 
Obračun po kompletu obavljenih radova.
</t>
  </si>
  <si>
    <t>kpl</t>
  </si>
  <si>
    <t>:</t>
  </si>
  <si>
    <t>2.</t>
  </si>
  <si>
    <t>ZEMLJANI RADOVI</t>
  </si>
  <si>
    <r>
      <t>ŠIROKI ISKOP
Strojni iskop u materijalu "C" kategorije za izvedbu potporne konstrukcije. Iskop se izvodi uprema kotama i nagibima iz Projekta</t>
    </r>
    <r>
      <rPr>
        <sz val="11"/>
        <rFont val="Calibri"/>
        <family val="2"/>
        <charset val="238"/>
      </rPr>
      <t>. Stavka obuhvaća iskop, utovar, odvoz na trajnu deponiju i sve troškove deponiranja. Materijal potreban za kasniju ugradnju privremeno deponirati. Izvedba, kontrola kakvoće i obračun prema OTU 2-02.
Obračun prema m3 iskopanog materijala u sraslom stanju.</t>
    </r>
  </si>
  <si>
    <t>m3</t>
  </si>
  <si>
    <t>ISKOP TRNA
Iskop trna ispod razine stope temelja, dubine 40 cm i širine 40 cm. Stavka podrazumijeva sve radove i troškove koji proizlaze iz iskopa te odvoza materijala na deponiju.  
Obračun po m3 iskopanog materijala u sraslom stanju.</t>
  </si>
  <si>
    <t>UREĐENJE TEMELJNOG TLA
Uređenje temeljnog tla ispod podložnog betona  temeljne stope AB potpornog zida mehaničkim zbijanjem.
Obračun po m2 uređenog tla.</t>
  </si>
  <si>
    <t>m2</t>
  </si>
  <si>
    <t xml:space="preserve">UGRADNJA DRENAŽNOG MATERIJALA
Nabava, doprema i ugradnja zbijanjem drenažnog materijala. Materijal mora odgovarati tehničkim uvjetima iz Projekta. Stavka obuhvaća nabavu, dopremu i ugradnju zbijanjem, dobavu potrebnog certifikata o podobnosti za ugradnju, sva potrebna prebacivanja materijala od privremene gradilišne deponije do mjesta ugradnje te provedbu tekuće kontrole.
Obračun po m3 ugrađenog materijala u zbijenom stanju.     </t>
  </si>
  <si>
    <r>
      <t xml:space="preserve">UGRADNJA KAMENOG MATERIJALA
Nabava, doprema i ugradnja uz zbijanje nasipnog drobljenog kamenog materijala granulacije 0 - 63 mm, min. kuta trenja </t>
    </r>
    <r>
      <rPr>
        <sz val="11"/>
        <rFont val="Calibri"/>
        <family val="2"/>
        <charset val="238"/>
      </rPr>
      <t>φmin</t>
    </r>
    <r>
      <rPr>
        <sz val="11"/>
        <rFont val="Calibri"/>
        <family val="2"/>
        <charset val="238"/>
      </rPr>
      <t>= 35°, Cu ≥ 9 , &lt; 5% sitnih čestica, bez organskih primjesa, prema uvjetima ugradnje i zbijanja iz projekta.
Ugrađuje se iza zida, te za potrebe nasipa ispred zida u jugozapadnom dijelu.
Materijal mora biti u skladu s prethodno navedenim tehničkim uvjetima, a Izvoditelj se obvezuje da na vrijeme, prije ugradnje pribavi odgovarajuće certifikate i suglasnost Nadzornog inženjera za ugradnju. U stavku je uključena izrada nasipa i kontrola kvalitete propisana  prema OTU za radove na cestama (2-09, 2-09.3.).
Obračun po m3 ugrađenog materijala u zbijenom stanju.</t>
    </r>
  </si>
  <si>
    <t>3.</t>
  </si>
  <si>
    <t>ARMIRANO BETONSKI POTPORNI ZID</t>
  </si>
  <si>
    <t>IZVEDBA PODLOŽNOG BETONA
Izvedba podložnog sloja debljine 10 cm, od betona klase C 12/15, ispod temelja potpornog zida,ispod odvodne cijevi te iza temeljne stope, sve prema prilozima u Projektu. U cijenu uključena nabava betona, svi prijevozi i prijenosi, rad na ugradnji i njezi betona te sva potrebna laboratorijska ispitivanja. Podložni beton se ugrađuje na zbijenu i ispitanu podlogu. Izvedba, kontrola kakvoće i obračun prema OTU 7-01.4. 
Obračun po m3 ugrađenog betona.</t>
  </si>
  <si>
    <r>
      <t xml:space="preserve">UGRADNJA OPLATE
Izrada, montaža i demontaža dvostrane oplate. Stavka obuhvaća troškove nabave i prijevoza svog potrebnog materijala, izradu i postavljanje oplate sa svim razupiranjima, podupiranjima i ukrućenjima, skidanje i čišćenje oplate nakon uporabe, sve prijenose i prijevoze te sav ostali rad opremu i materijal potreban za potpuno dovršenje stavke. Materijali i radovi moraju zadovoljiti uvjete prema OTU IV 7-00.1 i  7-00.2. Spojeve je potrebno obraditi da se spriječi otjecanje cementnog mlijeka. Na oplatu s vanjske strane zida potrebno je ugraditi vertikalne letvice dimenzija 7.00 x 2.00 cm na promjenjivom osnom razmaku (prema prilogu Projekta), kako bi se dobila zanimljivija vizura zida. </t>
    </r>
    <r>
      <rPr>
        <sz val="11"/>
        <color indexed="8"/>
        <rFont val="Calibri"/>
        <family val="2"/>
        <charset val="238"/>
      </rPr>
      <t xml:space="preserve">Na poziciji geotehničkih sidara potrebno je ugraditi </t>
    </r>
    <r>
      <rPr>
        <sz val="11"/>
        <rFont val="Calibri"/>
        <family val="2"/>
        <charset val="238"/>
      </rPr>
      <t>čeličnu cijev φ 168.3/3.6 mm, duljine 35 cm,</t>
    </r>
    <r>
      <rPr>
        <sz val="11"/>
        <color indexed="10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kroz koju će se izvoditi sidra. 
Obračun po m2  postavljene oplate.</t>
    </r>
  </si>
  <si>
    <t>UGRADNJA ARMATURE
Nabava, prijevoz i ugradnja rebraste armature B500B. U cijenu uključeni nabava i prijevoz čelika za armiraje, razvrstavanje, čišćenje, sječenje i sacijanje te sav rad i materijal potreban za dovršenje i postavljanje u projektirani položaj te izrada skela za rad na postavljanju armature. Izvedba, kontrola kakvoće  obračun prema OTU 7-00.2.3 i 7-01.5. 
Obračun po kg ugrađene armature.</t>
  </si>
  <si>
    <t xml:space="preserve">      mrežasta armatura </t>
  </si>
  <si>
    <t>armaturne šipke</t>
  </si>
  <si>
    <t>BETONIRANJE TEMELJA i TRNA ZIDA
Izrada temelja od armiranog betona klase C 30/37, razreda izloženosti XF2, prema nacrtima, uvjetima i detaljima iz Projekta. U cijenu uključena nabava betona, svi prijevozi i prijenosi, rad na ugradnji i njezi betona te sav drugi potrebni rad i materijal i laboratorijska ispitivanja svojstava svježeg i očvrslog betona. Izvedba, kontrola kakvoće i obračun prema OTU 7-01.4.1.
Obračun po m3 ugrađenog betona.</t>
  </si>
  <si>
    <t>BETONIRANJE POTPORNOG ZIDA
Izrada potpornog zida od armiranog betona klase C 30/37, razreda izloženosti XF2, prema nacrtima, uvjetima i detaljima iz Projekta. U cijenu uključena nabava betona, svi prijevozi i prijenosi, rad na ugradnji i njezi betona, izvedba dilatacijske reške te sav drugi potrebni rad i materijal i laboratorijska ispitivanja svojstava svježeg i očvrslog betona. Izvedba, kontrola kakvoće i obračun prema OTU 7-01.4.1.
Obračun po m3 ugrađenog betona.</t>
  </si>
  <si>
    <t>4.</t>
  </si>
  <si>
    <t>DRENAŽNI SUSTAV</t>
  </si>
  <si>
    <t xml:space="preserve">UGRADNJA DRENAŽNIH CIJEVI
Nabava, doprema i postavljanje fleksibilne polietilenske drenažne cijevi profila φ160 mm. Drenažne cijevi se postavljaju sa stražnje strane potpornog zida, na gornju plohu temeljne stope. U jediničnu cijenu uključena je nabava, doprema, po potrebi privremeno uskladištenje cijevi, strojno spuštanje na podlogu i spajanje cijevi u projektirani uzdužni nagib.
Obračun po m1  postavljenih drenažnih cijevi.
</t>
  </si>
  <si>
    <t>4.2</t>
  </si>
  <si>
    <t xml:space="preserve">UGRADNJA ODVODNIH CIJEVI
Nabava, doprema i postavljanje polietilenske drenažne cijevi profila φ200 mm. Cijevi se postavljaju između šahtova. U jediničnu cijenu uključena je nabava, doprema, po potrebi privremeno uskladištenje cijevi, strojno spuštanje na podlogu i spajanje cijevi u projektirani uzdužni nagib.
Obračun po m1  postavljenih drenažnih cijevi.
</t>
  </si>
  <si>
    <t>4.3</t>
  </si>
  <si>
    <t>UGRADNJA SEPARACIJSKOG GEOTEKSTILA
Nabava, doprema i postavljanje razdvajajućeg geotekstila iza potpornog zida, prema OTU II st. 2-08.4. Stavka obuhvaća nabavu, dopremu i ugradnju netkanog geotekstila te kontrolu kvalitete i osiguranje kakvoće. 
Obračun stavke po m2 postavljenog geotekstila uvećanog 15% radi preklapanja geotekstila koji iznosi minimalno 50 cm.</t>
  </si>
  <si>
    <t>4.4</t>
  </si>
  <si>
    <t>Izvedba izljevnih okana od betonskih cijevi φ 60 cm duljine L=1,0 m. Spojevi sa oknima moraju biti izvedeni kao nepropusni. Izljevno okno (1.5 m) također moraju imati otvor za preljevanje vode, a sve prema nacrtima iz projekta. 
Stavka obuhvaća nabavu, dopremu i ugradnju svog potrebnog materijala i opreme, po potrebi ručni iskop. Stavka također uključuje izradu betonskih poklopaca za okna
Obračun po kom ugrađenih okana.</t>
  </si>
  <si>
    <t>5.</t>
  </si>
  <si>
    <t>6.</t>
  </si>
  <si>
    <t>MJERENJA I OPAŽANJA</t>
  </si>
  <si>
    <t xml:space="preserve">UGRADNJA REPERA 
Nabava, doprema i ugradnja geodetskih repera za mjerenje pomaka. Reperi se ugrađuju na krunu potpornog zida.
Obračun po komadu.
</t>
  </si>
  <si>
    <t>MJERENJE POMAKA NA KLINOMETRIMA 
Provedba mjerenja na svim ugrađenim geodetskim reperima, izradu pojedinačnog izvješća nakon svake obavljene serije mjerenja i izradu i interpretaciju završnog izvješća. 
Jedno mjerenje (serija) podrazumijeva mjerenje na svim ugrađenim reperima.
Obračun po kom izvedenih serija mjerenja.</t>
  </si>
  <si>
    <t>7.</t>
  </si>
  <si>
    <t>NADZOR</t>
  </si>
  <si>
    <t>Geotehnički nadzor tijekom izvođenja predmetnih radova.  Geotehnički nadzor vrši pregled temeljnog tla prilikom bušenja pilota i izvođenja drenova te kontrolira sa postavkama u geotehničkom elaboratu i projektu. Jediničnom cijenom je obuhvaćen i završni izvještaj s izvješćima o provedenim kontrolnim ispitivanjima. Predviđeno 2 izlaska. 
Obračun po stvarno izvršenom izlasku.</t>
  </si>
  <si>
    <t xml:space="preserve">REKAPITULACIJA RADOVA PARTERNOG UREĐENJA </t>
  </si>
  <si>
    <t>REKAPITULACIJA GRAĐEVINSKIH RADOVA</t>
  </si>
  <si>
    <t>SVEUKUPNO PARTERNO UREĐENJE S PDV-om:</t>
  </si>
  <si>
    <t>SVEUKUPNA REKAPITULACIJA:</t>
  </si>
  <si>
    <t>GRAĐEVINSKI RADOVI (bez PDV-a)</t>
  </si>
  <si>
    <t>RADOVI PARTERNOG UREĐENJA (bez PDV-a)</t>
  </si>
  <si>
    <t xml:space="preserve">Stavka obuhvaća: dobavu i dopremu nasipnog materijala (materijali dobiveni miniranjem, kamene drobine), nasipavanje i razastiranje u slojevima do 15  cm, eventualno vlaženje ili sušenje te zbijanje vibrovaljcima, vibronabijačima i kompaktorima, te planiranje materijala u nasipu prema projektu. Kriterij kakvoće ugradnje: </t>
  </si>
  <si>
    <t xml:space="preserve">_ slojevi nasipa  Ms ≥ 30 N/mm2 </t>
  </si>
  <si>
    <t>U SUMI JE UKLJUČENA SAMO VARIJANTA 2</t>
  </si>
  <si>
    <t>Stavka obuhvaća sve radove, alate, strojeve i materijale za uređenje postojećih uzdužnih cestovnih jaraka do pune funkcionalnosti: iskop zemlje u rovu za trapezne cestovne jarke dubine cca 30 cm i širine u dnu oD 30 cm sa ravnim  odsjecanjem bokova rova u saniranom nagibu pokosa (1:2), fino planiranje dna rova na propisanu visinu i nagib, utovar, prijevoz, istovar i razastiranje iskopanog materijala na deponij koji osigurava izvođač. Obračun po m’ izvedenog trapeznog cestovnog odvodnog jarka. (OTU II. 3-01)</t>
  </si>
  <si>
    <r>
      <t>Dobava potrebnog materijala te izrada "</t>
    </r>
    <r>
      <rPr>
        <b/>
        <sz val="11"/>
        <color theme="1"/>
        <rFont val="Calibri"/>
        <family val="2"/>
        <charset val="238"/>
        <scheme val="minor"/>
      </rPr>
      <t>ograde</t>
    </r>
    <r>
      <rPr>
        <sz val="11"/>
        <color theme="1"/>
        <rFont val="Calibri"/>
        <family val="2"/>
        <charset val="238"/>
        <scheme val="minor"/>
      </rPr>
      <t xml:space="preserve">" sa gornje strane potpornog zida od bjelogorice (bagrem,  oblica </t>
    </r>
    <r>
      <rPr>
        <sz val="11"/>
        <color theme="1"/>
        <rFont val="Calibri"/>
        <family val="2"/>
        <charset val="238"/>
      </rPr>
      <t>Ø 22-25 cm na osloncima od istih takvih oblica. Sidrenje u beton i međusobno spajanje inox vijcima Ø 10 mm u inox čahuru u beton. Oslonci svakih 200 cm. Oblice trebaju biti dubinski impregnirane protiv vremenskih utjecaja i crvotočine (fungicidi, insekticidi i protiv truleži). Obračun po m1 ugrađene gotove ograde. Sve kompletno ugrađeno sa svim potrebnim materijalom.</t>
    </r>
  </si>
  <si>
    <t>2/</t>
  </si>
  <si>
    <t>3/</t>
  </si>
  <si>
    <t>C/</t>
  </si>
  <si>
    <t>SVEUKUPNO B/ + C/</t>
  </si>
  <si>
    <t>PDV (25%)</t>
  </si>
  <si>
    <t>UKUPNO PARTERNO UREĐENJE (C):</t>
  </si>
  <si>
    <t>C/ SPECIFIKACIJA RADOVA PARTERNOG UREĐENJA</t>
  </si>
  <si>
    <t>UKUPNO GRAĐEVINSKI RADOVI    (B):</t>
  </si>
  <si>
    <t xml:space="preserve">SVEUKUPNO GRAĐEVINSKI RADOVI (sa PDV-om): </t>
  </si>
  <si>
    <t>SVEUKUPNO B/ + C/ (sa PDV-om):</t>
  </si>
  <si>
    <t>B/  SPECIFIKACIJA GRAĐEVINSKIH RADOVA</t>
  </si>
</sst>
</file>

<file path=xl/styles.xml><?xml version="1.0" encoding="utf-8"?>
<styleSheet xmlns="http://schemas.openxmlformats.org/spreadsheetml/2006/main">
  <numFmts count="1">
    <numFmt numFmtId="44" formatCode="_-* #,##0.00\ &quot;kn&quot;_-;\-* #,##0.00\ &quot;kn&quot;_-;_-* &quot;-&quot;??\ &quot;kn&quot;_-;_-@_-"/>
  </numFmts>
  <fonts count="3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vertAlign val="superscript"/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Wingdings 2"/>
      <family val="1"/>
      <charset val="2"/>
    </font>
    <font>
      <b/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name val="Calibri"/>
      <family val="2"/>
      <charset val="238"/>
    </font>
    <font>
      <b/>
      <i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2"/>
      <color rgb="FF000000"/>
      <name val="Helvetica Neue"/>
    </font>
    <font>
      <sz val="11"/>
      <color rgb="FFFF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" fontId="1" fillId="0" borderId="0">
      <alignment vertical="center"/>
    </xf>
    <xf numFmtId="0" fontId="1" fillId="0" borderId="0"/>
    <xf numFmtId="0" fontId="28" fillId="0" borderId="0"/>
  </cellStyleXfs>
  <cellXfs count="370">
    <xf numFmtId="0" fontId="0" fillId="0" borderId="0" xfId="0"/>
    <xf numFmtId="4" fontId="11" fillId="0" borderId="7" xfId="0" applyNumberFormat="1" applyFont="1" applyFill="1" applyBorder="1" applyAlignment="1" applyProtection="1">
      <alignment vertical="top"/>
      <protection locked="0"/>
    </xf>
    <xf numFmtId="4" fontId="11" fillId="0" borderId="8" xfId="0" applyNumberFormat="1" applyFont="1" applyFill="1" applyBorder="1" applyAlignment="1" applyProtection="1">
      <alignment vertical="top"/>
      <protection locked="0"/>
    </xf>
    <xf numFmtId="4" fontId="11" fillId="0" borderId="11" xfId="0" applyNumberFormat="1" applyFont="1" applyFill="1" applyBorder="1" applyAlignment="1" applyProtection="1">
      <alignment vertical="top"/>
      <protection locked="0"/>
    </xf>
    <xf numFmtId="4" fontId="11" fillId="0" borderId="7" xfId="0" applyNumberFormat="1" applyFont="1" applyBorder="1" applyAlignment="1" applyProtection="1">
      <alignment vertical="top"/>
      <protection locked="0"/>
    </xf>
    <xf numFmtId="4" fontId="13" fillId="0" borderId="7" xfId="0" applyNumberFormat="1" applyFont="1" applyFill="1" applyBorder="1" applyAlignment="1" applyProtection="1">
      <alignment vertical="top"/>
      <protection locked="0"/>
    </xf>
    <xf numFmtId="4" fontId="11" fillId="0" borderId="8" xfId="0" applyNumberFormat="1" applyFont="1" applyBorder="1" applyAlignment="1" applyProtection="1">
      <alignment vertical="top"/>
      <protection locked="0"/>
    </xf>
    <xf numFmtId="4" fontId="11" fillId="0" borderId="7" xfId="0" applyNumberFormat="1" applyFont="1" applyBorder="1" applyAlignment="1" applyProtection="1">
      <alignment horizontal="right" vertical="top"/>
      <protection locked="0"/>
    </xf>
    <xf numFmtId="0" fontId="11" fillId="0" borderId="8" xfId="0" applyFont="1" applyBorder="1" applyAlignment="1" applyProtection="1">
      <alignment vertical="top"/>
      <protection locked="0"/>
    </xf>
    <xf numFmtId="4" fontId="11" fillId="0" borderId="8" xfId="0" applyNumberFormat="1" applyFont="1" applyFill="1" applyBorder="1" applyAlignment="1" applyProtection="1">
      <alignment horizontal="right" vertical="top"/>
      <protection locked="0"/>
    </xf>
    <xf numFmtId="4" fontId="11" fillId="0" borderId="0" xfId="0" applyNumberFormat="1" applyFont="1" applyBorder="1" applyAlignment="1" applyProtection="1">
      <alignment vertical="top"/>
      <protection locked="0"/>
    </xf>
    <xf numFmtId="4" fontId="11" fillId="0" borderId="5" xfId="0" applyNumberFormat="1" applyFont="1" applyBorder="1" applyAlignment="1" applyProtection="1">
      <alignment vertical="top"/>
      <protection locked="0"/>
    </xf>
    <xf numFmtId="4" fontId="13" fillId="0" borderId="8" xfId="0" applyNumberFormat="1" applyFont="1" applyBorder="1" applyAlignment="1" applyProtection="1">
      <alignment vertical="top"/>
      <protection locked="0"/>
    </xf>
    <xf numFmtId="4" fontId="11" fillId="0" borderId="12" xfId="0" applyNumberFormat="1" applyFont="1" applyFill="1" applyBorder="1" applyAlignment="1" applyProtection="1">
      <alignment vertical="top"/>
      <protection locked="0"/>
    </xf>
    <xf numFmtId="4" fontId="11" fillId="0" borderId="5" xfId="0" applyNumberFormat="1" applyFont="1" applyFill="1" applyBorder="1" applyAlignment="1" applyProtection="1">
      <alignment horizontal="right" vertical="top"/>
      <protection locked="0"/>
    </xf>
    <xf numFmtId="4" fontId="11" fillId="0" borderId="5" xfId="0" applyNumberFormat="1" applyFont="1" applyFill="1" applyBorder="1" applyAlignment="1" applyProtection="1">
      <alignment vertical="top"/>
      <protection locked="0"/>
    </xf>
    <xf numFmtId="4" fontId="13" fillId="0" borderId="5" xfId="0" applyNumberFormat="1" applyFont="1" applyFill="1" applyBorder="1" applyAlignment="1" applyProtection="1">
      <alignment vertical="top"/>
      <protection locked="0"/>
    </xf>
    <xf numFmtId="4" fontId="11" fillId="0" borderId="11" xfId="0" applyNumberFormat="1" applyFont="1" applyBorder="1" applyAlignment="1" applyProtection="1">
      <alignment vertical="top"/>
      <protection locked="0"/>
    </xf>
    <xf numFmtId="4" fontId="11" fillId="0" borderId="12" xfId="0" applyNumberFormat="1" applyFont="1" applyBorder="1" applyAlignment="1" applyProtection="1">
      <alignment vertical="top"/>
      <protection locked="0"/>
    </xf>
    <xf numFmtId="4" fontId="11" fillId="0" borderId="17" xfId="0" applyNumberFormat="1" applyFont="1" applyBorder="1" applyAlignment="1" applyProtection="1">
      <alignment vertical="top"/>
      <protection locked="0"/>
    </xf>
    <xf numFmtId="4" fontId="11" fillId="0" borderId="19" xfId="0" applyNumberFormat="1" applyFont="1" applyBorder="1" applyAlignment="1" applyProtection="1">
      <alignment vertical="top"/>
      <protection locked="0"/>
    </xf>
    <xf numFmtId="4" fontId="11" fillId="0" borderId="20" xfId="0" applyNumberFormat="1" applyFont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11" fillId="0" borderId="0" xfId="0" applyFont="1" applyFill="1" applyAlignment="1" applyProtection="1">
      <alignment vertical="top"/>
      <protection locked="0"/>
    </xf>
    <xf numFmtId="4" fontId="1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 applyProtection="1">
      <alignment horizontal="right" vertical="top"/>
      <protection locked="0"/>
    </xf>
    <xf numFmtId="0" fontId="11" fillId="0" borderId="7" xfId="0" applyFont="1" applyFill="1" applyBorder="1" applyAlignment="1" applyProtection="1">
      <alignment horizontal="right" vertical="top"/>
      <protection locked="0"/>
    </xf>
    <xf numFmtId="0" fontId="0" fillId="0" borderId="0" xfId="0" applyBorder="1" applyProtection="1">
      <protection locked="0"/>
    </xf>
    <xf numFmtId="0" fontId="16" fillId="0" borderId="0" xfId="0" applyFon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4" xfId="0" applyBorder="1" applyProtection="1">
      <protection locked="0"/>
    </xf>
    <xf numFmtId="0" fontId="16" fillId="0" borderId="0" xfId="0" applyFont="1" applyProtection="1">
      <protection locked="0"/>
    </xf>
    <xf numFmtId="4" fontId="13" fillId="0" borderId="17" xfId="0" applyNumberFormat="1" applyFont="1" applyFill="1" applyBorder="1" applyAlignment="1" applyProtection="1">
      <alignment vertical="top"/>
      <protection locked="0"/>
    </xf>
    <xf numFmtId="4" fontId="12" fillId="0" borderId="3" xfId="1" applyNumberFormat="1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right" vertical="top"/>
    </xf>
    <xf numFmtId="0" fontId="10" fillId="0" borderId="7" xfId="0" applyFont="1" applyFill="1" applyBorder="1" applyAlignment="1" applyProtection="1">
      <alignment horizontal="right" vertical="top"/>
    </xf>
    <xf numFmtId="4" fontId="10" fillId="0" borderId="7" xfId="0" applyNumberFormat="1" applyFont="1" applyFill="1" applyBorder="1" applyAlignment="1" applyProtection="1">
      <alignment horizontal="right" vertical="top"/>
    </xf>
    <xf numFmtId="4" fontId="12" fillId="0" borderId="8" xfId="0" applyNumberFormat="1" applyFont="1" applyFill="1" applyBorder="1" applyAlignment="1" applyProtection="1">
      <alignment horizontal="right" vertical="top"/>
    </xf>
    <xf numFmtId="4" fontId="12" fillId="0" borderId="7" xfId="0" applyNumberFormat="1" applyFont="1" applyFill="1" applyBorder="1" applyAlignment="1" applyProtection="1">
      <alignment horizontal="right" vertical="top"/>
    </xf>
    <xf numFmtId="0" fontId="10" fillId="0" borderId="15" xfId="0" applyFont="1" applyBorder="1" applyProtection="1"/>
    <xf numFmtId="4" fontId="11" fillId="0" borderId="12" xfId="0" applyNumberFormat="1" applyFont="1" applyFill="1" applyBorder="1" applyAlignment="1" applyProtection="1">
      <alignment horizontal="right" vertical="top"/>
    </xf>
    <xf numFmtId="4" fontId="11" fillId="0" borderId="5" xfId="0" applyNumberFormat="1" applyFont="1" applyFill="1" applyBorder="1" applyAlignment="1" applyProtection="1">
      <alignment horizontal="right" vertical="top"/>
    </xf>
    <xf numFmtId="0" fontId="0" fillId="0" borderId="7" xfId="0" applyBorder="1" applyProtection="1"/>
    <xf numFmtId="4" fontId="11" fillId="0" borderId="7" xfId="0" applyNumberFormat="1" applyFont="1" applyFill="1" applyBorder="1" applyAlignment="1" applyProtection="1">
      <alignment horizontal="right" vertical="top"/>
    </xf>
    <xf numFmtId="4" fontId="11" fillId="0" borderId="8" xfId="0" applyNumberFormat="1" applyFont="1" applyFill="1" applyBorder="1" applyAlignment="1" applyProtection="1">
      <alignment horizontal="right" vertical="top"/>
    </xf>
    <xf numFmtId="0" fontId="10" fillId="0" borderId="11" xfId="0" applyFont="1" applyBorder="1" applyProtection="1"/>
    <xf numFmtId="4" fontId="11" fillId="0" borderId="7" xfId="0" applyNumberFormat="1" applyFont="1" applyBorder="1" applyAlignment="1" applyProtection="1">
      <alignment horizontal="right" vertical="top"/>
    </xf>
    <xf numFmtId="4" fontId="11" fillId="0" borderId="11" xfId="0" applyNumberFormat="1" applyFont="1" applyFill="1" applyBorder="1" applyAlignment="1" applyProtection="1">
      <alignment horizontal="right" vertical="top"/>
    </xf>
    <xf numFmtId="4" fontId="11" fillId="0" borderId="8" xfId="0" applyNumberFormat="1" applyFont="1" applyBorder="1" applyAlignment="1" applyProtection="1">
      <alignment horizontal="right" vertical="top"/>
    </xf>
    <xf numFmtId="4" fontId="13" fillId="0" borderId="12" xfId="0" applyNumberFormat="1" applyFont="1" applyFill="1" applyBorder="1" applyAlignment="1" applyProtection="1">
      <alignment horizontal="right" vertical="top"/>
    </xf>
    <xf numFmtId="0" fontId="0" fillId="0" borderId="14" xfId="0" applyBorder="1" applyProtection="1"/>
    <xf numFmtId="0" fontId="0" fillId="0" borderId="0" xfId="0" applyBorder="1" applyProtection="1"/>
    <xf numFmtId="4" fontId="13" fillId="0" borderId="5" xfId="0" applyNumberFormat="1" applyFont="1" applyFill="1" applyBorder="1" applyAlignment="1" applyProtection="1">
      <alignment horizontal="right" vertical="top"/>
    </xf>
    <xf numFmtId="4" fontId="13" fillId="0" borderId="7" xfId="0" applyNumberFormat="1" applyFont="1" applyFill="1" applyBorder="1" applyAlignment="1" applyProtection="1">
      <alignment horizontal="right" vertical="top"/>
    </xf>
    <xf numFmtId="4" fontId="12" fillId="0" borderId="11" xfId="0" applyNumberFormat="1" applyFont="1" applyFill="1" applyBorder="1" applyAlignment="1" applyProtection="1">
      <alignment horizontal="right" vertical="top"/>
    </xf>
    <xf numFmtId="0" fontId="10" fillId="0" borderId="7" xfId="0" applyFont="1" applyBorder="1" applyProtection="1"/>
    <xf numFmtId="0" fontId="10" fillId="0" borderId="0" xfId="0" applyFont="1" applyProtection="1"/>
    <xf numFmtId="4" fontId="11" fillId="0" borderId="5" xfId="0" applyNumberFormat="1" applyFont="1" applyBorder="1" applyAlignment="1" applyProtection="1">
      <alignment horizontal="right" vertical="top"/>
    </xf>
    <xf numFmtId="2" fontId="11" fillId="0" borderId="8" xfId="0" applyNumberFormat="1" applyFont="1" applyFill="1" applyBorder="1" applyAlignment="1" applyProtection="1">
      <alignment horizontal="right" vertical="top"/>
    </xf>
    <xf numFmtId="4" fontId="13" fillId="0" borderId="12" xfId="0" applyNumberFormat="1" applyFont="1" applyBorder="1" applyAlignment="1" applyProtection="1">
      <alignment horizontal="right" vertical="top"/>
    </xf>
    <xf numFmtId="4" fontId="11" fillId="0" borderId="12" xfId="0" applyNumberFormat="1" applyFont="1" applyBorder="1" applyAlignment="1" applyProtection="1">
      <alignment horizontal="right" vertical="top"/>
    </xf>
    <xf numFmtId="4" fontId="11" fillId="0" borderId="0" xfId="0" applyNumberFormat="1" applyFont="1" applyBorder="1" applyAlignment="1" applyProtection="1">
      <alignment horizontal="right" vertical="top"/>
    </xf>
    <xf numFmtId="4" fontId="13" fillId="0" borderId="8" xfId="0" applyNumberFormat="1" applyFont="1" applyBorder="1" applyAlignment="1" applyProtection="1">
      <alignment horizontal="right" vertical="top"/>
    </xf>
    <xf numFmtId="4" fontId="11" fillId="0" borderId="19" xfId="0" applyNumberFormat="1" applyFont="1" applyBorder="1" applyAlignment="1" applyProtection="1">
      <alignment horizontal="right" vertical="top"/>
    </xf>
    <xf numFmtId="4" fontId="11" fillId="0" borderId="17" xfId="0" applyNumberFormat="1" applyFont="1" applyBorder="1" applyAlignment="1" applyProtection="1">
      <alignment horizontal="right" vertical="top"/>
    </xf>
    <xf numFmtId="4" fontId="11" fillId="0" borderId="20" xfId="0" applyNumberFormat="1" applyFont="1" applyBorder="1" applyAlignment="1" applyProtection="1">
      <alignment horizontal="right" vertical="top"/>
    </xf>
    <xf numFmtId="4" fontId="13" fillId="0" borderId="17" xfId="0" applyNumberFormat="1" applyFont="1" applyFill="1" applyBorder="1" applyAlignment="1" applyProtection="1">
      <alignment horizontal="right" vertical="top"/>
    </xf>
    <xf numFmtId="0" fontId="11" fillId="0" borderId="6" xfId="0" applyFont="1" applyBorder="1" applyAlignment="1" applyProtection="1">
      <alignment horizontal="right" vertical="top"/>
    </xf>
    <xf numFmtId="0" fontId="11" fillId="0" borderId="7" xfId="0" applyFont="1" applyBorder="1" applyAlignment="1" applyProtection="1">
      <alignment horizontal="right" vertical="top"/>
    </xf>
    <xf numFmtId="4" fontId="11" fillId="0" borderId="7" xfId="0" applyNumberFormat="1" applyFont="1" applyBorder="1" applyAlignment="1" applyProtection="1">
      <alignment vertical="top"/>
    </xf>
    <xf numFmtId="0" fontId="0" fillId="0" borderId="15" xfId="0" applyBorder="1" applyProtection="1"/>
    <xf numFmtId="4" fontId="13" fillId="3" borderId="12" xfId="0" applyNumberFormat="1" applyFont="1" applyFill="1" applyBorder="1" applyAlignment="1" applyProtection="1">
      <alignment vertical="top"/>
    </xf>
    <xf numFmtId="4" fontId="11" fillId="0" borderId="7" xfId="0" applyNumberFormat="1" applyFont="1" applyFill="1" applyBorder="1" applyAlignment="1" applyProtection="1">
      <alignment vertical="top"/>
    </xf>
    <xf numFmtId="0" fontId="0" fillId="0" borderId="11" xfId="0" applyBorder="1" applyProtection="1"/>
    <xf numFmtId="4" fontId="12" fillId="0" borderId="7" xfId="1" applyNumberFormat="1" applyFont="1" applyBorder="1" applyAlignment="1" applyProtection="1">
      <alignment vertical="top"/>
    </xf>
    <xf numFmtId="4" fontId="11" fillId="0" borderId="5" xfId="0" applyNumberFormat="1" applyFont="1" applyFill="1" applyBorder="1" applyAlignment="1" applyProtection="1">
      <alignment vertical="top"/>
    </xf>
    <xf numFmtId="4" fontId="13" fillId="0" borderId="5" xfId="0" applyNumberFormat="1" applyFont="1" applyBorder="1" applyAlignment="1" applyProtection="1">
      <alignment vertical="top"/>
    </xf>
    <xf numFmtId="4" fontId="13" fillId="0" borderId="7" xfId="0" applyNumberFormat="1" applyFont="1" applyBorder="1" applyAlignment="1" applyProtection="1">
      <alignment vertical="top"/>
    </xf>
    <xf numFmtId="0" fontId="0" fillId="0" borderId="0" xfId="0" applyProtection="1"/>
    <xf numFmtId="4" fontId="11" fillId="0" borderId="5" xfId="0" applyNumberFormat="1" applyFont="1" applyBorder="1" applyAlignment="1" applyProtection="1">
      <alignment vertical="top"/>
    </xf>
    <xf numFmtId="4" fontId="11" fillId="0" borderId="0" xfId="0" applyNumberFormat="1" applyFont="1" applyBorder="1" applyAlignment="1" applyProtection="1">
      <alignment vertical="top"/>
    </xf>
    <xf numFmtId="4" fontId="13" fillId="0" borderId="8" xfId="0" applyNumberFormat="1" applyFont="1" applyFill="1" applyBorder="1" applyAlignment="1" applyProtection="1">
      <alignment vertical="top"/>
    </xf>
    <xf numFmtId="4" fontId="11" fillId="0" borderId="19" xfId="0" applyNumberFormat="1" applyFont="1" applyFill="1" applyBorder="1" applyAlignment="1" applyProtection="1">
      <alignment vertical="top"/>
    </xf>
    <xf numFmtId="4" fontId="11" fillId="0" borderId="20" xfId="0" applyNumberFormat="1" applyFont="1" applyFill="1" applyBorder="1" applyAlignment="1" applyProtection="1">
      <alignment vertical="top"/>
    </xf>
    <xf numFmtId="49" fontId="11" fillId="0" borderId="1" xfId="0" applyNumberFormat="1" applyFont="1" applyBorder="1" applyAlignment="1" applyProtection="1">
      <alignment horizontal="right" vertical="top"/>
    </xf>
    <xf numFmtId="0" fontId="11" fillId="0" borderId="2" xfId="0" applyFont="1" applyFill="1" applyBorder="1" applyAlignment="1" applyProtection="1">
      <alignment vertical="top"/>
    </xf>
    <xf numFmtId="0" fontId="12" fillId="0" borderId="3" xfId="1" applyFont="1" applyFill="1" applyBorder="1" applyAlignment="1" applyProtection="1">
      <alignment horizontal="center" vertical="center" wrapText="1"/>
    </xf>
    <xf numFmtId="49" fontId="13" fillId="0" borderId="4" xfId="0" applyNumberFormat="1" applyFont="1" applyBorder="1" applyAlignment="1" applyProtection="1">
      <alignment horizontal="right" vertical="top"/>
    </xf>
    <xf numFmtId="0" fontId="13" fillId="0" borderId="5" xfId="0" applyFont="1" applyFill="1" applyBorder="1" applyAlignment="1" applyProtection="1">
      <alignment vertical="top"/>
    </xf>
    <xf numFmtId="0" fontId="11" fillId="0" borderId="6" xfId="0" applyFont="1" applyFill="1" applyBorder="1" applyAlignment="1" applyProtection="1">
      <alignment horizontal="center" vertical="top"/>
    </xf>
    <xf numFmtId="49" fontId="13" fillId="0" borderId="0" xfId="0" applyNumberFormat="1" applyFont="1" applyBorder="1" applyAlignment="1" applyProtection="1">
      <alignment horizontal="right" vertical="top"/>
    </xf>
    <xf numFmtId="0" fontId="13" fillId="0" borderId="0" xfId="0" applyFont="1" applyFill="1" applyBorder="1" applyAlignment="1" applyProtection="1">
      <alignment vertical="top"/>
    </xf>
    <xf numFmtId="0" fontId="11" fillId="0" borderId="7" xfId="0" applyFont="1" applyFill="1" applyBorder="1" applyAlignment="1" applyProtection="1">
      <alignment horizontal="center" vertical="top"/>
    </xf>
    <xf numFmtId="49" fontId="14" fillId="0" borderId="0" xfId="0" applyNumberFormat="1" applyFont="1" applyBorder="1" applyAlignment="1" applyProtection="1">
      <alignment horizontal="right" vertical="top"/>
    </xf>
    <xf numFmtId="0" fontId="14" fillId="0" borderId="0" xfId="1" applyFont="1" applyAlignment="1" applyProtection="1">
      <alignment horizontal="justify" vertical="top"/>
    </xf>
    <xf numFmtId="4" fontId="12" fillId="0" borderId="7" xfId="0" applyNumberFormat="1" applyFont="1" applyFill="1" applyBorder="1" applyAlignment="1" applyProtection="1">
      <alignment horizontal="center" vertical="top"/>
    </xf>
    <xf numFmtId="0" fontId="12" fillId="0" borderId="0" xfId="0" applyFont="1" applyFill="1" applyAlignment="1" applyProtection="1">
      <alignment horizontal="justify" vertical="top" wrapText="1"/>
    </xf>
    <xf numFmtId="0" fontId="11" fillId="0" borderId="0" xfId="0" applyFont="1" applyBorder="1" applyAlignment="1" applyProtection="1">
      <alignment vertical="top"/>
    </xf>
    <xf numFmtId="0" fontId="11" fillId="0" borderId="8" xfId="0" applyFont="1" applyFill="1" applyBorder="1" applyAlignment="1" applyProtection="1">
      <alignment horizontal="center" vertical="top"/>
    </xf>
    <xf numFmtId="49" fontId="14" fillId="0" borderId="0" xfId="0" applyNumberFormat="1" applyFont="1" applyBorder="1" applyAlignment="1" applyProtection="1">
      <alignment horizontal="center" vertical="top"/>
    </xf>
    <xf numFmtId="0" fontId="13" fillId="0" borderId="0" xfId="0" applyFont="1" applyBorder="1" applyAlignment="1" applyProtection="1">
      <alignment vertical="top"/>
    </xf>
    <xf numFmtId="0" fontId="11" fillId="0" borderId="0" xfId="0" applyFont="1" applyBorder="1" applyAlignment="1" applyProtection="1">
      <alignment horizontal="justify" vertical="top"/>
    </xf>
    <xf numFmtId="4" fontId="5" fillId="0" borderId="7" xfId="0" applyNumberFormat="1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right"/>
    </xf>
    <xf numFmtId="4" fontId="12" fillId="0" borderId="8" xfId="0" applyNumberFormat="1" applyFont="1" applyBorder="1" applyAlignment="1" applyProtection="1">
      <alignment horizontal="right" vertical="center"/>
    </xf>
    <xf numFmtId="4" fontId="12" fillId="0" borderId="7" xfId="0" applyNumberFormat="1" applyFont="1" applyBorder="1" applyAlignment="1" applyProtection="1">
      <alignment horizontal="right" vertical="center"/>
    </xf>
    <xf numFmtId="49" fontId="13" fillId="0" borderId="9" xfId="0" applyNumberFormat="1" applyFont="1" applyBorder="1" applyAlignment="1" applyProtection="1">
      <alignment horizontal="right" vertical="top"/>
    </xf>
    <xf numFmtId="0" fontId="13" fillId="0" borderId="9" xfId="0" applyFont="1" applyFill="1" applyBorder="1" applyAlignment="1" applyProtection="1">
      <alignment vertical="top"/>
    </xf>
    <xf numFmtId="0" fontId="11" fillId="0" borderId="12" xfId="0" applyFont="1" applyFill="1" applyBorder="1" applyAlignment="1" applyProtection="1">
      <alignment horizontal="center" vertical="top"/>
    </xf>
    <xf numFmtId="49" fontId="13" fillId="0" borderId="5" xfId="0" applyNumberFormat="1" applyFont="1" applyBorder="1" applyAlignment="1" applyProtection="1">
      <alignment horizontal="right" vertical="top"/>
    </xf>
    <xf numFmtId="0" fontId="11" fillId="0" borderId="5" xfId="0" applyFont="1" applyFill="1" applyBorder="1" applyAlignment="1" applyProtection="1">
      <alignment horizontal="center" vertical="top"/>
    </xf>
    <xf numFmtId="49" fontId="14" fillId="0" borderId="0" xfId="0" applyNumberFormat="1" applyFont="1" applyFill="1" applyBorder="1" applyAlignment="1" applyProtection="1">
      <alignment horizontal="right" vertical="top"/>
    </xf>
    <xf numFmtId="0" fontId="14" fillId="0" borderId="0" xfId="1" applyFont="1" applyFill="1" applyBorder="1" applyAlignment="1" applyProtection="1">
      <alignment horizontal="justify" vertical="top"/>
    </xf>
    <xf numFmtId="49" fontId="13" fillId="0" borderId="0" xfId="0" applyNumberFormat="1" applyFont="1" applyFill="1" applyBorder="1" applyAlignment="1" applyProtection="1">
      <alignment horizontal="right" vertical="top"/>
    </xf>
    <xf numFmtId="0" fontId="12" fillId="0" borderId="0" xfId="1" applyFont="1" applyFill="1" applyBorder="1" applyAlignment="1" applyProtection="1">
      <alignment horizontal="justify" vertical="top"/>
    </xf>
    <xf numFmtId="49" fontId="13" fillId="0" borderId="0" xfId="0" applyNumberFormat="1" applyFont="1" applyFill="1" applyBorder="1" applyAlignment="1" applyProtection="1">
      <alignment vertical="top"/>
    </xf>
    <xf numFmtId="0" fontId="11" fillId="0" borderId="13" xfId="0" applyFont="1" applyFill="1" applyBorder="1" applyAlignment="1" applyProtection="1">
      <alignment vertical="top"/>
    </xf>
    <xf numFmtId="49" fontId="13" fillId="0" borderId="0" xfId="0" applyNumberFormat="1" applyFont="1" applyFill="1" applyBorder="1" applyAlignment="1" applyProtection="1">
      <alignment horizontal="center" vertical="top"/>
    </xf>
    <xf numFmtId="0" fontId="13" fillId="0" borderId="0" xfId="0" applyFont="1" applyFill="1" applyBorder="1" applyAlignment="1" applyProtection="1">
      <alignment horizontal="left" vertical="top"/>
    </xf>
    <xf numFmtId="0" fontId="11" fillId="0" borderId="0" xfId="0" applyFont="1" applyBorder="1" applyAlignment="1" applyProtection="1">
      <alignment horizontal="justify" vertical="top" wrapText="1"/>
    </xf>
    <xf numFmtId="0" fontId="11" fillId="0" borderId="0" xfId="0" applyFont="1" applyFill="1" applyBorder="1" applyAlignment="1" applyProtection="1">
      <alignment vertical="top"/>
    </xf>
    <xf numFmtId="0" fontId="14" fillId="0" borderId="0" xfId="2" applyFont="1" applyBorder="1" applyAlignment="1" applyProtection="1">
      <alignment horizontal="justify" vertical="top"/>
    </xf>
    <xf numFmtId="49" fontId="13" fillId="0" borderId="0" xfId="0" applyNumberFormat="1" applyFont="1" applyBorder="1" applyAlignment="1" applyProtection="1">
      <alignment vertical="top"/>
    </xf>
    <xf numFmtId="0" fontId="12" fillId="0" borderId="0" xfId="2" applyFont="1" applyBorder="1" applyAlignment="1" applyProtection="1">
      <alignment horizontal="justify" vertical="top"/>
    </xf>
    <xf numFmtId="0" fontId="12" fillId="0" borderId="13" xfId="2" applyFont="1" applyBorder="1" applyAlignment="1" applyProtection="1">
      <alignment horizontal="justify" vertical="top"/>
    </xf>
    <xf numFmtId="49" fontId="13" fillId="0" borderId="0" xfId="0" applyNumberFormat="1" applyFont="1" applyBorder="1" applyAlignment="1" applyProtection="1">
      <alignment horizontal="center" vertical="top"/>
    </xf>
    <xf numFmtId="0" fontId="7" fillId="0" borderId="7" xfId="3" applyFont="1" applyBorder="1" applyAlignment="1" applyProtection="1">
      <alignment horizontal="center" vertical="center"/>
    </xf>
    <xf numFmtId="0" fontId="8" fillId="0" borderId="0" xfId="3" applyFont="1" applyBorder="1" applyAlignment="1" applyProtection="1">
      <alignment horizontal="center" vertical="top"/>
    </xf>
    <xf numFmtId="0" fontId="12" fillId="0" borderId="0" xfId="3" applyFont="1" applyBorder="1" applyAlignment="1" applyProtection="1">
      <alignment horizontal="justify" vertical="top" wrapText="1"/>
    </xf>
    <xf numFmtId="0" fontId="12" fillId="0" borderId="7" xfId="3" applyFont="1" applyBorder="1" applyAlignment="1" applyProtection="1">
      <alignment horizontal="center" vertical="center"/>
    </xf>
    <xf numFmtId="0" fontId="12" fillId="0" borderId="13" xfId="3" applyFont="1" applyBorder="1" applyAlignment="1" applyProtection="1">
      <alignment horizontal="justify" vertical="top"/>
    </xf>
    <xf numFmtId="0" fontId="11" fillId="0" borderId="13" xfId="0" applyFont="1" applyBorder="1" applyAlignment="1" applyProtection="1">
      <alignment vertical="top"/>
    </xf>
    <xf numFmtId="0" fontId="11" fillId="0" borderId="0" xfId="0" applyFont="1" applyFill="1" applyBorder="1" applyAlignment="1" applyProtection="1">
      <alignment horizontal="justify" vertical="top"/>
    </xf>
    <xf numFmtId="4" fontId="11" fillId="0" borderId="7" xfId="0" applyNumberFormat="1" applyFont="1" applyFill="1" applyBorder="1" applyAlignment="1" applyProtection="1">
      <alignment horizontal="center" vertical="top"/>
    </xf>
    <xf numFmtId="0" fontId="0" fillId="0" borderId="7" xfId="0" applyFont="1" applyFill="1" applyBorder="1" applyAlignment="1" applyProtection="1">
      <alignment horizontal="center" vertical="top"/>
    </xf>
    <xf numFmtId="0" fontId="11" fillId="0" borderId="11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left" vertical="top"/>
    </xf>
    <xf numFmtId="0" fontId="11" fillId="0" borderId="13" xfId="0" applyFont="1" applyBorder="1" applyAlignment="1" applyProtection="1">
      <alignment horizontal="right" vertical="top"/>
    </xf>
    <xf numFmtId="0" fontId="11" fillId="0" borderId="8" xfId="0" applyFont="1" applyBorder="1" applyAlignment="1" applyProtection="1">
      <alignment horizontal="center" vertical="top"/>
    </xf>
    <xf numFmtId="0" fontId="12" fillId="0" borderId="0" xfId="0" applyFont="1" applyFill="1" applyBorder="1" applyAlignment="1" applyProtection="1">
      <alignment horizontal="justify" vertical="top"/>
    </xf>
    <xf numFmtId="0" fontId="12" fillId="0" borderId="8" xfId="0" applyFont="1" applyFill="1" applyBorder="1" applyAlignment="1" applyProtection="1">
      <alignment horizontal="center" vertical="top"/>
    </xf>
    <xf numFmtId="0" fontId="12" fillId="0" borderId="7" xfId="0" applyFont="1" applyFill="1" applyBorder="1" applyAlignment="1" applyProtection="1">
      <alignment horizontal="center" vertical="top"/>
    </xf>
    <xf numFmtId="0" fontId="0" fillId="0" borderId="0" xfId="0" applyFont="1" applyFill="1" applyBorder="1" applyAlignment="1" applyProtection="1">
      <alignment horizontal="right" vertical="top"/>
    </xf>
    <xf numFmtId="49" fontId="13" fillId="0" borderId="5" xfId="0" applyNumberFormat="1" applyFont="1" applyBorder="1" applyAlignment="1" applyProtection="1">
      <alignment horizontal="center" vertical="top"/>
    </xf>
    <xf numFmtId="0" fontId="13" fillId="0" borderId="5" xfId="0" applyFont="1" applyFill="1" applyBorder="1" applyAlignment="1" applyProtection="1">
      <alignment horizontal="left" vertical="top"/>
    </xf>
    <xf numFmtId="0" fontId="14" fillId="0" borderId="0" xfId="1" applyFont="1" applyBorder="1" applyAlignment="1" applyProtection="1">
      <alignment horizontal="justify" vertical="top"/>
    </xf>
    <xf numFmtId="0" fontId="12" fillId="0" borderId="0" xfId="1" applyFont="1" applyBorder="1" applyAlignment="1" applyProtection="1">
      <alignment horizontal="justify" vertical="top"/>
    </xf>
    <xf numFmtId="0" fontId="11" fillId="0" borderId="13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right" vertical="center"/>
    </xf>
    <xf numFmtId="0" fontId="17" fillId="0" borderId="0" xfId="1" applyFont="1" applyAlignment="1" applyProtection="1">
      <alignment horizontal="justify" vertical="center"/>
    </xf>
    <xf numFmtId="0" fontId="2" fillId="0" borderId="0" xfId="1" applyFont="1" applyAlignment="1" applyProtection="1">
      <alignment horizontal="justify" vertical="top"/>
    </xf>
    <xf numFmtId="0" fontId="13" fillId="0" borderId="0" xfId="0" applyFont="1" applyFill="1" applyAlignment="1" applyProtection="1">
      <alignment vertical="top"/>
    </xf>
    <xf numFmtId="49" fontId="11" fillId="0" borderId="0" xfId="0" applyNumberFormat="1" applyFont="1" applyBorder="1" applyAlignment="1" applyProtection="1">
      <alignment horizontal="center" vertical="top"/>
    </xf>
    <xf numFmtId="0" fontId="11" fillId="0" borderId="13" xfId="0" applyFont="1" applyFill="1" applyBorder="1" applyAlignment="1" applyProtection="1">
      <alignment horizontal="right" vertical="top"/>
    </xf>
    <xf numFmtId="0" fontId="14" fillId="0" borderId="0" xfId="0" applyFont="1" applyFill="1" applyBorder="1" applyAlignment="1" applyProtection="1">
      <alignment horizontal="justify" vertical="top"/>
    </xf>
    <xf numFmtId="0" fontId="13" fillId="0" borderId="0" xfId="0" applyFont="1" applyFill="1" applyBorder="1" applyAlignment="1" applyProtection="1">
      <alignment horizontal="justify" vertical="top"/>
    </xf>
    <xf numFmtId="44" fontId="11" fillId="0" borderId="0" xfId="0" applyNumberFormat="1" applyFont="1" applyFill="1" applyBorder="1" applyAlignment="1" applyProtection="1">
      <alignment horizontal="left" vertical="top" wrapText="1"/>
    </xf>
    <xf numFmtId="44" fontId="11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horizontal="right" vertical="top"/>
    </xf>
    <xf numFmtId="0" fontId="13" fillId="0" borderId="9" xfId="0" applyFont="1" applyFill="1" applyBorder="1" applyAlignment="1" applyProtection="1">
      <alignment horizontal="center" vertical="top"/>
    </xf>
    <xf numFmtId="0" fontId="13" fillId="0" borderId="12" xfId="0" applyFont="1" applyFill="1" applyBorder="1" applyAlignment="1" applyProtection="1">
      <alignment horizontal="center" vertical="top"/>
    </xf>
    <xf numFmtId="0" fontId="13" fillId="0" borderId="5" xfId="0" applyFont="1" applyFill="1" applyBorder="1" applyAlignment="1" applyProtection="1">
      <alignment horizontal="center" vertical="top"/>
    </xf>
    <xf numFmtId="0" fontId="13" fillId="0" borderId="7" xfId="0" applyFont="1" applyFill="1" applyBorder="1" applyAlignment="1" applyProtection="1">
      <alignment horizontal="center" vertical="top"/>
    </xf>
    <xf numFmtId="49" fontId="15" fillId="0" borderId="0" xfId="0" applyNumberFormat="1" applyFont="1" applyBorder="1" applyAlignment="1" applyProtection="1">
      <alignment horizontal="center" vertical="top"/>
    </xf>
    <xf numFmtId="49" fontId="0" fillId="0" borderId="11" xfId="0" applyNumberFormat="1" applyFont="1" applyFill="1" applyBorder="1" applyAlignment="1" applyProtection="1">
      <alignment horizontal="center" vertical="top"/>
    </xf>
    <xf numFmtId="0" fontId="2" fillId="0" borderId="0" xfId="1" applyFont="1" applyAlignment="1" applyProtection="1">
      <alignment horizontal="justify" vertical="center"/>
    </xf>
    <xf numFmtId="0" fontId="2" fillId="0" borderId="16" xfId="1" applyFont="1" applyBorder="1" applyProtection="1"/>
    <xf numFmtId="0" fontId="2" fillId="0" borderId="10" xfId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right" vertical="top"/>
    </xf>
    <xf numFmtId="0" fontId="11" fillId="0" borderId="7" xfId="0" applyFont="1" applyBorder="1" applyAlignment="1" applyProtection="1">
      <alignment horizontal="center" vertical="top"/>
    </xf>
    <xf numFmtId="49" fontId="13" fillId="0" borderId="9" xfId="0" applyNumberFormat="1" applyFont="1" applyFill="1" applyBorder="1" applyAlignment="1" applyProtection="1">
      <alignment horizontal="right" vertical="top"/>
    </xf>
    <xf numFmtId="0" fontId="0" fillId="0" borderId="16" xfId="0" applyBorder="1" applyProtection="1"/>
    <xf numFmtId="0" fontId="13" fillId="0" borderId="5" xfId="0" applyFont="1" applyBorder="1" applyAlignment="1" applyProtection="1">
      <alignment vertical="top"/>
    </xf>
    <xf numFmtId="0" fontId="11" fillId="0" borderId="18" xfId="0" applyFont="1" applyBorder="1" applyAlignment="1" applyProtection="1">
      <alignment horizontal="center" vertical="top"/>
    </xf>
    <xf numFmtId="0" fontId="11" fillId="0" borderId="0" xfId="0" applyFont="1" applyBorder="1" applyAlignment="1" applyProtection="1">
      <alignment horizontal="right" vertical="top"/>
    </xf>
    <xf numFmtId="0" fontId="13" fillId="0" borderId="0" xfId="0" applyFont="1" applyBorder="1" applyAlignment="1" applyProtection="1">
      <alignment horizontal="left" vertical="top"/>
    </xf>
    <xf numFmtId="49" fontId="13" fillId="0" borderId="9" xfId="0" applyNumberFormat="1" applyFont="1" applyBorder="1" applyAlignment="1" applyProtection="1">
      <alignment horizontal="center" vertical="top"/>
    </xf>
    <xf numFmtId="0" fontId="13" fillId="0" borderId="9" xfId="0" applyFont="1" applyBorder="1" applyAlignment="1" applyProtection="1">
      <alignment vertical="top"/>
    </xf>
    <xf numFmtId="0" fontId="11" fillId="0" borderId="5" xfId="0" applyFont="1" applyBorder="1" applyAlignment="1" applyProtection="1">
      <alignment horizontal="center" vertical="top"/>
    </xf>
    <xf numFmtId="0" fontId="11" fillId="0" borderId="11" xfId="0" applyFont="1" applyBorder="1" applyAlignment="1" applyProtection="1">
      <alignment horizontal="center" vertical="top"/>
    </xf>
    <xf numFmtId="0" fontId="13" fillId="0" borderId="12" xfId="0" applyFont="1" applyBorder="1" applyAlignment="1" applyProtection="1">
      <alignment horizontal="center" vertical="top"/>
    </xf>
    <xf numFmtId="0" fontId="0" fillId="0" borderId="0" xfId="0" applyBorder="1" applyAlignment="1" applyProtection="1">
      <alignment horizontal="justify" vertical="top"/>
    </xf>
    <xf numFmtId="0" fontId="11" fillId="0" borderId="12" xfId="0" applyFont="1" applyBorder="1" applyAlignment="1" applyProtection="1">
      <alignment horizontal="center" vertical="top"/>
    </xf>
    <xf numFmtId="0" fontId="13" fillId="0" borderId="5" xfId="0" applyFont="1" applyBorder="1" applyAlignment="1" applyProtection="1">
      <alignment horizontal="center" vertical="top"/>
    </xf>
    <xf numFmtId="0" fontId="11" fillId="0" borderId="0" xfId="0" applyFont="1" applyBorder="1" applyAlignment="1" applyProtection="1">
      <alignment horizontal="center" vertical="top"/>
    </xf>
    <xf numFmtId="49" fontId="13" fillId="0" borderId="8" xfId="0" applyNumberFormat="1" applyFont="1" applyBorder="1" applyAlignment="1" applyProtection="1">
      <alignment horizontal="right" vertical="top"/>
    </xf>
    <xf numFmtId="0" fontId="13" fillId="0" borderId="8" xfId="0" applyFont="1" applyBorder="1" applyAlignment="1" applyProtection="1">
      <alignment vertical="top"/>
    </xf>
    <xf numFmtId="0" fontId="13" fillId="0" borderId="8" xfId="0" applyFont="1" applyBorder="1" applyAlignment="1" applyProtection="1">
      <alignment horizontal="center" vertical="top"/>
    </xf>
    <xf numFmtId="0" fontId="13" fillId="0" borderId="8" xfId="0" applyFont="1" applyBorder="1" applyAlignment="1" applyProtection="1">
      <alignment horizontal="justify" vertical="top"/>
    </xf>
    <xf numFmtId="49" fontId="13" fillId="0" borderId="19" xfId="0" applyNumberFormat="1" applyFont="1" applyBorder="1" applyAlignment="1" applyProtection="1">
      <alignment horizontal="right" vertical="top"/>
    </xf>
    <xf numFmtId="0" fontId="11" fillId="0" borderId="19" xfId="0" applyFont="1" applyBorder="1" applyAlignment="1" applyProtection="1">
      <alignment vertical="top"/>
    </xf>
    <xf numFmtId="0" fontId="11" fillId="0" borderId="19" xfId="0" applyFont="1" applyBorder="1" applyAlignment="1" applyProtection="1">
      <alignment horizontal="center" vertical="top"/>
    </xf>
    <xf numFmtId="49" fontId="13" fillId="0" borderId="17" xfId="0" applyNumberFormat="1" applyFont="1" applyBorder="1" applyAlignment="1" applyProtection="1">
      <alignment horizontal="right" vertical="top"/>
    </xf>
    <xf numFmtId="0" fontId="13" fillId="0" borderId="17" xfId="0" applyFont="1" applyBorder="1" applyAlignment="1" applyProtection="1">
      <alignment vertical="top"/>
    </xf>
    <xf numFmtId="0" fontId="11" fillId="0" borderId="17" xfId="0" applyFont="1" applyBorder="1" applyAlignment="1" applyProtection="1">
      <alignment horizontal="center" vertical="top"/>
    </xf>
    <xf numFmtId="49" fontId="13" fillId="0" borderId="20" xfId="0" applyNumberFormat="1" applyFont="1" applyBorder="1" applyAlignment="1" applyProtection="1">
      <alignment horizontal="right" vertical="top"/>
    </xf>
    <xf numFmtId="0" fontId="11" fillId="0" borderId="20" xfId="0" applyFont="1" applyBorder="1" applyAlignment="1" applyProtection="1">
      <alignment vertical="top"/>
    </xf>
    <xf numFmtId="0" fontId="11" fillId="0" borderId="20" xfId="0" applyFont="1" applyBorder="1" applyAlignment="1" applyProtection="1">
      <alignment horizontal="center" vertical="top"/>
    </xf>
    <xf numFmtId="49" fontId="13" fillId="0" borderId="17" xfId="0" applyNumberFormat="1" applyFont="1" applyFill="1" applyBorder="1" applyAlignment="1" applyProtection="1">
      <alignment horizontal="right" vertical="top"/>
    </xf>
    <xf numFmtId="0" fontId="13" fillId="0" borderId="17" xfId="0" applyFont="1" applyFill="1" applyBorder="1" applyAlignment="1" applyProtection="1">
      <alignment vertical="top"/>
    </xf>
    <xf numFmtId="0" fontId="13" fillId="0" borderId="17" xfId="0" applyFont="1" applyFill="1" applyBorder="1" applyAlignment="1" applyProtection="1">
      <alignment horizontal="center" vertical="top"/>
    </xf>
    <xf numFmtId="0" fontId="16" fillId="0" borderId="13" xfId="0" applyFont="1" applyBorder="1" applyProtection="1">
      <protection locked="0"/>
    </xf>
    <xf numFmtId="0" fontId="0" fillId="0" borderId="17" xfId="0" applyFont="1" applyFill="1" applyBorder="1" applyAlignment="1" applyProtection="1">
      <alignment horizontal="center" vertical="top"/>
    </xf>
    <xf numFmtId="4" fontId="11" fillId="0" borderId="17" xfId="0" applyNumberFormat="1" applyFont="1" applyFill="1" applyBorder="1" applyAlignment="1" applyProtection="1">
      <alignment horizontal="right" vertical="top"/>
    </xf>
    <xf numFmtId="4" fontId="11" fillId="0" borderId="17" xfId="0" applyNumberFormat="1" applyFont="1" applyFill="1" applyBorder="1" applyAlignment="1" applyProtection="1">
      <alignment vertical="top"/>
      <protection locked="0"/>
    </xf>
    <xf numFmtId="4" fontId="11" fillId="0" borderId="17" xfId="0" applyNumberFormat="1" applyFont="1" applyBorder="1" applyAlignment="1" applyProtection="1">
      <alignment vertical="top"/>
    </xf>
    <xf numFmtId="0" fontId="0" fillId="0" borderId="0" xfId="0" applyAlignment="1" applyProtection="1">
      <alignment horizontal="justify"/>
    </xf>
    <xf numFmtId="4" fontId="12" fillId="0" borderId="7" xfId="0" applyNumberFormat="1" applyFont="1" applyBorder="1" applyProtection="1"/>
    <xf numFmtId="0" fontId="0" fillId="0" borderId="8" xfId="0" applyBorder="1" applyProtection="1"/>
    <xf numFmtId="4" fontId="12" fillId="0" borderId="8" xfId="0" applyNumberFormat="1" applyFont="1" applyBorder="1" applyProtection="1"/>
    <xf numFmtId="0" fontId="9" fillId="0" borderId="0" xfId="0" applyFont="1" applyProtection="1"/>
    <xf numFmtId="4" fontId="2" fillId="0" borderId="0" xfId="5" applyFont="1" applyFill="1" applyAlignment="1" applyProtection="1">
      <alignment vertical="center"/>
      <protection locked="0"/>
    </xf>
    <xf numFmtId="4" fontId="23" fillId="4" borderId="23" xfId="5" applyNumberFormat="1" applyFont="1" applyFill="1" applyBorder="1" applyAlignment="1" applyProtection="1">
      <alignment horizontal="center" vertical="center" wrapText="1"/>
      <protection locked="0"/>
    </xf>
    <xf numFmtId="4" fontId="17" fillId="4" borderId="0" xfId="5" applyFont="1" applyFill="1" applyBorder="1" applyAlignment="1" applyProtection="1">
      <alignment vertical="center" wrapText="1"/>
      <protection locked="0"/>
    </xf>
    <xf numFmtId="4" fontId="29" fillId="0" borderId="0" xfId="5" applyFont="1" applyFill="1" applyAlignment="1" applyProtection="1">
      <alignment horizontal="center"/>
      <protection locked="0"/>
    </xf>
    <xf numFmtId="4" fontId="2" fillId="4" borderId="0" xfId="5" applyNumberFormat="1" applyFont="1" applyFill="1" applyAlignment="1" applyProtection="1">
      <alignment wrapText="1"/>
      <protection locked="0"/>
    </xf>
    <xf numFmtId="4" fontId="2" fillId="0" borderId="0" xfId="5" applyFont="1" applyFill="1" applyAlignment="1" applyProtection="1">
      <protection locked="0"/>
    </xf>
    <xf numFmtId="4" fontId="2" fillId="0" borderId="0" xfId="5" applyFont="1" applyFill="1" applyBorder="1" applyAlignment="1" applyProtection="1">
      <alignment horizontal="justify" vertical="top" wrapText="1"/>
      <protection locked="0"/>
    </xf>
    <xf numFmtId="4" fontId="17" fillId="4" borderId="25" xfId="5" applyFont="1" applyFill="1" applyBorder="1" applyAlignment="1" applyProtection="1">
      <alignment vertical="center" wrapText="1"/>
      <protection locked="0"/>
    </xf>
    <xf numFmtId="4" fontId="29" fillId="0" borderId="0" xfId="5" applyFont="1" applyFill="1" applyBorder="1" applyAlignment="1" applyProtection="1">
      <alignment horizontal="center"/>
      <protection locked="0"/>
    </xf>
    <xf numFmtId="4" fontId="29" fillId="4" borderId="0" xfId="5" applyNumberFormat="1" applyFont="1" applyFill="1" applyAlignment="1" applyProtection="1">
      <alignment wrapText="1"/>
      <protection locked="0"/>
    </xf>
    <xf numFmtId="4" fontId="17" fillId="4" borderId="27" xfId="5" applyFont="1" applyFill="1" applyBorder="1" applyAlignment="1" applyProtection="1">
      <alignment vertical="center" wrapText="1"/>
      <protection locked="0"/>
    </xf>
    <xf numFmtId="0" fontId="1" fillId="4" borderId="0" xfId="0" applyFont="1" applyFill="1" applyProtection="1">
      <protection locked="0"/>
    </xf>
    <xf numFmtId="0" fontId="26" fillId="4" borderId="25" xfId="0" applyFont="1" applyFill="1" applyBorder="1" applyAlignment="1" applyProtection="1">
      <alignment horizontal="left" wrapText="1"/>
      <protection locked="0"/>
    </xf>
    <xf numFmtId="0" fontId="26" fillId="4" borderId="0" xfId="0" applyFont="1" applyFill="1" applyBorder="1" applyAlignment="1" applyProtection="1">
      <alignment horizontal="left" wrapText="1"/>
      <protection locked="0"/>
    </xf>
    <xf numFmtId="4" fontId="24" fillId="3" borderId="22" xfId="5" applyNumberFormat="1" applyFont="1" applyFill="1" applyBorder="1" applyAlignment="1" applyProtection="1">
      <alignment vertical="center"/>
      <protection locked="0"/>
    </xf>
    <xf numFmtId="4" fontId="24" fillId="0" borderId="0" xfId="5" applyFont="1" applyFill="1" applyAlignment="1" applyProtection="1">
      <alignment vertical="center"/>
      <protection locked="0"/>
    </xf>
    <xf numFmtId="4" fontId="2" fillId="4" borderId="0" xfId="5" applyNumberFormat="1" applyFont="1" applyFill="1" applyBorder="1" applyAlignment="1" applyProtection="1">
      <alignment vertical="center"/>
      <protection locked="0"/>
    </xf>
    <xf numFmtId="4" fontId="2" fillId="0" borderId="0" xfId="5" applyFont="1" applyFill="1" applyProtection="1">
      <alignment vertical="center"/>
      <protection locked="0"/>
    </xf>
    <xf numFmtId="4" fontId="2" fillId="4" borderId="27" xfId="5" applyNumberFormat="1" applyFont="1" applyFill="1" applyBorder="1" applyAlignment="1" applyProtection="1">
      <alignment vertical="center"/>
      <protection locked="0"/>
    </xf>
    <xf numFmtId="4" fontId="2" fillId="4" borderId="25" xfId="5" applyNumberFormat="1" applyFont="1" applyFill="1" applyBorder="1" applyAlignment="1" applyProtection="1">
      <alignment vertical="center"/>
      <protection locked="0"/>
    </xf>
    <xf numFmtId="0" fontId="0" fillId="0" borderId="27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5" xfId="0" applyBorder="1" applyProtection="1">
      <protection locked="0"/>
    </xf>
    <xf numFmtId="0" fontId="0" fillId="3" borderId="0" xfId="0" applyFill="1" applyProtection="1">
      <protection locked="0"/>
    </xf>
    <xf numFmtId="4" fontId="17" fillId="4" borderId="44" xfId="5" applyNumberFormat="1" applyFont="1" applyFill="1" applyBorder="1" applyAlignment="1" applyProtection="1">
      <alignment horizontal="right" vertical="center" wrapText="1"/>
      <protection locked="0"/>
    </xf>
    <xf numFmtId="49" fontId="17" fillId="4" borderId="0" xfId="5" applyNumberFormat="1" applyFont="1" applyFill="1" applyAlignment="1" applyProtection="1">
      <alignment horizontal="center" vertical="center" wrapText="1"/>
    </xf>
    <xf numFmtId="4" fontId="17" fillId="4" borderId="0" xfId="5" applyFont="1" applyFill="1" applyBorder="1" applyAlignment="1" applyProtection="1">
      <alignment vertical="center" wrapText="1"/>
    </xf>
    <xf numFmtId="3" fontId="17" fillId="4" borderId="0" xfId="5" applyNumberFormat="1" applyFont="1" applyFill="1" applyBorder="1" applyAlignment="1" applyProtection="1">
      <alignment horizontal="center" vertical="center" wrapText="1"/>
    </xf>
    <xf numFmtId="4" fontId="17" fillId="4" borderId="0" xfId="5" applyFont="1" applyFill="1" applyAlignment="1" applyProtection="1">
      <alignment horizontal="center" vertical="center" wrapText="1"/>
    </xf>
    <xf numFmtId="4" fontId="17" fillId="4" borderId="0" xfId="5" applyFont="1" applyFill="1" applyBorder="1" applyAlignment="1" applyProtection="1">
      <alignment horizontal="left" vertical="center" wrapText="1"/>
    </xf>
    <xf numFmtId="49" fontId="21" fillId="4" borderId="0" xfId="5" applyNumberFormat="1" applyFont="1" applyFill="1" applyAlignment="1" applyProtection="1">
      <alignment horizontal="center" vertical="center" wrapText="1"/>
    </xf>
    <xf numFmtId="2" fontId="17" fillId="4" borderId="0" xfId="5" applyNumberFormat="1" applyFont="1" applyFill="1" applyBorder="1" applyAlignment="1" applyProtection="1">
      <alignment horizontal="center" vertical="center" wrapText="1"/>
    </xf>
    <xf numFmtId="49" fontId="2" fillId="4" borderId="0" xfId="5" applyNumberFormat="1" applyFont="1" applyFill="1" applyAlignment="1" applyProtection="1">
      <alignment horizontal="center" vertical="top" wrapText="1"/>
    </xf>
    <xf numFmtId="4" fontId="2" fillId="4" borderId="0" xfId="5" applyFont="1" applyFill="1" applyBorder="1" applyAlignment="1" applyProtection="1">
      <alignment horizontal="justify" vertical="top" wrapText="1"/>
    </xf>
    <xf numFmtId="4" fontId="2" fillId="4" borderId="0" xfId="5" applyFont="1" applyFill="1" applyBorder="1" applyAlignment="1" applyProtection="1">
      <alignment horizontal="center" wrapText="1"/>
    </xf>
    <xf numFmtId="2" fontId="2" fillId="4" borderId="0" xfId="5" applyNumberFormat="1" applyFont="1" applyFill="1" applyBorder="1" applyAlignment="1" applyProtection="1">
      <alignment horizontal="center" wrapText="1"/>
    </xf>
    <xf numFmtId="4" fontId="2" fillId="4" borderId="0" xfId="5" applyFont="1" applyFill="1" applyAlignment="1" applyProtection="1">
      <alignment horizontal="justify" vertical="top" wrapText="1"/>
    </xf>
    <xf numFmtId="4" fontId="2" fillId="4" borderId="0" xfId="5" applyFont="1" applyFill="1" applyAlignment="1" applyProtection="1">
      <alignment horizontal="center" wrapText="1"/>
    </xf>
    <xf numFmtId="2" fontId="2" fillId="4" borderId="0" xfId="5" applyNumberFormat="1" applyFont="1" applyFill="1" applyAlignment="1" applyProtection="1">
      <alignment horizontal="center" wrapText="1"/>
    </xf>
    <xf numFmtId="49" fontId="17" fillId="4" borderId="0" xfId="5" applyNumberFormat="1" applyFont="1" applyFill="1" applyAlignment="1" applyProtection="1">
      <alignment horizontal="center" vertical="top" wrapText="1"/>
    </xf>
    <xf numFmtId="4" fontId="2" fillId="4" borderId="0" xfId="5" applyFont="1" applyFill="1" applyBorder="1" applyAlignment="1" applyProtection="1">
      <alignment horizontal="justify" wrapText="1"/>
    </xf>
    <xf numFmtId="4" fontId="17" fillId="4" borderId="10" xfId="5" applyFont="1" applyFill="1" applyBorder="1" applyAlignment="1" applyProtection="1">
      <alignment horizontal="center" vertical="center" wrapText="1"/>
    </xf>
    <xf numFmtId="4" fontId="17" fillId="4" borderId="25" xfId="5" applyFont="1" applyFill="1" applyBorder="1" applyAlignment="1" applyProtection="1">
      <alignment horizontal="right" vertical="center" wrapText="1"/>
    </xf>
    <xf numFmtId="4" fontId="17" fillId="4" borderId="25" xfId="5" applyFont="1" applyFill="1" applyBorder="1" applyAlignment="1" applyProtection="1">
      <alignment vertical="center" wrapText="1"/>
    </xf>
    <xf numFmtId="3" fontId="17" fillId="4" borderId="25" xfId="5" applyNumberFormat="1" applyFont="1" applyFill="1" applyBorder="1" applyAlignment="1" applyProtection="1">
      <alignment horizontal="center" vertical="center" wrapText="1"/>
    </xf>
    <xf numFmtId="3" fontId="2" fillId="4" borderId="0" xfId="5" applyNumberFormat="1" applyFont="1" applyFill="1" applyAlignment="1" applyProtection="1">
      <alignment horizontal="center" wrapText="1"/>
    </xf>
    <xf numFmtId="4" fontId="12" fillId="4" borderId="0" xfId="5" applyFont="1" applyFill="1" applyBorder="1" applyAlignment="1" applyProtection="1">
      <alignment horizontal="justify" vertical="top" wrapText="1"/>
    </xf>
    <xf numFmtId="4" fontId="17" fillId="4" borderId="0" xfId="5" applyFont="1" applyFill="1" applyBorder="1" applyAlignment="1" applyProtection="1">
      <alignment horizontal="center" vertical="center" wrapText="1"/>
    </xf>
    <xf numFmtId="4" fontId="17" fillId="4" borderId="0" xfId="5" applyFont="1" applyFill="1" applyBorder="1" applyAlignment="1" applyProtection="1">
      <alignment horizontal="right" vertical="center" wrapText="1"/>
    </xf>
    <xf numFmtId="4" fontId="18" fillId="4" borderId="0" xfId="5" applyFont="1" applyFill="1" applyBorder="1" applyAlignment="1" applyProtection="1">
      <alignment horizontal="justify" vertical="top" wrapText="1"/>
    </xf>
    <xf numFmtId="4" fontId="2" fillId="4" borderId="0" xfId="5" applyFont="1" applyFill="1" applyBorder="1" applyAlignment="1" applyProtection="1">
      <alignment horizontal="right" wrapText="1"/>
    </xf>
    <xf numFmtId="49" fontId="17" fillId="4" borderId="0" xfId="5" applyNumberFormat="1" applyFont="1" applyFill="1" applyBorder="1" applyAlignment="1" applyProtection="1">
      <alignment horizontal="center" vertical="center" wrapText="1"/>
    </xf>
    <xf numFmtId="4" fontId="21" fillId="4" borderId="0" xfId="5" applyFont="1" applyFill="1" applyBorder="1" applyAlignment="1" applyProtection="1">
      <alignment horizontal="center" vertical="center" wrapText="1"/>
    </xf>
    <xf numFmtId="4" fontId="17" fillId="4" borderId="27" xfId="5" applyFont="1" applyFill="1" applyBorder="1" applyAlignment="1" applyProtection="1">
      <alignment horizontal="center" vertical="center" wrapText="1"/>
    </xf>
    <xf numFmtId="4" fontId="17" fillId="4" borderId="27" xfId="5" applyFont="1" applyFill="1" applyBorder="1" applyAlignment="1" applyProtection="1">
      <alignment vertical="center" wrapText="1"/>
    </xf>
    <xf numFmtId="3" fontId="17" fillId="4" borderId="27" xfId="5" applyNumberFormat="1" applyFont="1" applyFill="1" applyBorder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/>
    </xf>
    <xf numFmtId="0" fontId="0" fillId="4" borderId="0" xfId="0" applyFill="1" applyProtection="1"/>
    <xf numFmtId="0" fontId="1" fillId="4" borderId="0" xfId="0" applyFont="1" applyFill="1" applyAlignment="1" applyProtection="1">
      <alignment horizontal="center" vertical="top"/>
    </xf>
    <xf numFmtId="0" fontId="27" fillId="4" borderId="25" xfId="0" applyFont="1" applyFill="1" applyBorder="1" applyAlignment="1" applyProtection="1">
      <alignment horizontal="center" vertical="top" wrapText="1"/>
    </xf>
    <xf numFmtId="0" fontId="27" fillId="4" borderId="0" xfId="0" applyFont="1" applyFill="1" applyBorder="1" applyAlignment="1" applyProtection="1">
      <alignment horizontal="center" vertical="top" wrapText="1"/>
    </xf>
    <xf numFmtId="0" fontId="26" fillId="4" borderId="0" xfId="0" applyFont="1" applyFill="1" applyBorder="1" applyAlignment="1" applyProtection="1">
      <alignment horizontal="right" wrapText="1"/>
    </xf>
    <xf numFmtId="49" fontId="24" fillId="3" borderId="21" xfId="5" applyNumberFormat="1" applyFont="1" applyFill="1" applyBorder="1" applyAlignment="1" applyProtection="1">
      <alignment horizontal="justify" vertical="center"/>
    </xf>
    <xf numFmtId="4" fontId="24" fillId="3" borderId="22" xfId="5" applyFont="1" applyFill="1" applyBorder="1" applyAlignment="1" applyProtection="1">
      <alignment vertical="center"/>
    </xf>
    <xf numFmtId="2" fontId="25" fillId="3" borderId="22" xfId="5" applyNumberFormat="1" applyFont="1" applyFill="1" applyBorder="1" applyAlignment="1" applyProtection="1">
      <alignment vertical="center"/>
    </xf>
    <xf numFmtId="49" fontId="17" fillId="4" borderId="0" xfId="5" applyNumberFormat="1" applyFont="1" applyFill="1" applyBorder="1" applyAlignment="1" applyProtection="1">
      <alignment horizontal="justify" vertical="center"/>
    </xf>
    <xf numFmtId="4" fontId="2" fillId="4" borderId="0" xfId="5" applyFont="1" applyFill="1" applyBorder="1" applyAlignment="1" applyProtection="1">
      <alignment horizontal="justify" vertical="top"/>
    </xf>
    <xf numFmtId="4" fontId="2" fillId="4" borderId="0" xfId="5" applyFont="1" applyFill="1" applyBorder="1" applyAlignment="1" applyProtection="1">
      <alignment horizontal="center" vertical="center"/>
    </xf>
    <xf numFmtId="2" fontId="2" fillId="4" borderId="0" xfId="5" applyNumberFormat="1" applyFont="1" applyFill="1" applyBorder="1" applyAlignment="1" applyProtection="1">
      <alignment horizontal="center"/>
    </xf>
    <xf numFmtId="49" fontId="20" fillId="4" borderId="27" xfId="5" applyNumberFormat="1" applyFont="1" applyFill="1" applyBorder="1" applyAlignment="1" applyProtection="1">
      <alignment horizontal="justify" vertical="center"/>
    </xf>
    <xf numFmtId="4" fontId="20" fillId="4" borderId="27" xfId="5" applyFont="1" applyFill="1" applyBorder="1" applyAlignment="1" applyProtection="1">
      <alignment horizontal="justify" vertical="center"/>
    </xf>
    <xf numFmtId="4" fontId="2" fillId="4" borderId="27" xfId="5" applyFont="1" applyFill="1" applyBorder="1" applyAlignment="1" applyProtection="1">
      <alignment horizontal="center" vertical="center"/>
    </xf>
    <xf numFmtId="2" fontId="2" fillId="4" borderId="27" xfId="5" applyNumberFormat="1" applyFont="1" applyFill="1" applyBorder="1" applyAlignment="1" applyProtection="1">
      <alignment horizontal="center"/>
    </xf>
    <xf numFmtId="49" fontId="20" fillId="4" borderId="25" xfId="5" applyNumberFormat="1" applyFont="1" applyFill="1" applyBorder="1" applyAlignment="1" applyProtection="1">
      <alignment horizontal="justify" vertical="center"/>
    </xf>
    <xf numFmtId="4" fontId="20" fillId="4" borderId="25" xfId="5" applyFont="1" applyFill="1" applyBorder="1" applyAlignment="1" applyProtection="1">
      <alignment horizontal="justify" vertical="center"/>
    </xf>
    <xf numFmtId="4" fontId="2" fillId="4" borderId="25" xfId="5" applyFont="1" applyFill="1" applyBorder="1" applyAlignment="1" applyProtection="1">
      <alignment horizontal="center" vertical="center"/>
    </xf>
    <xf numFmtId="2" fontId="2" fillId="4" borderId="25" xfId="5" applyNumberFormat="1" applyFont="1" applyFill="1" applyBorder="1" applyAlignment="1" applyProtection="1">
      <alignment horizontal="center"/>
    </xf>
    <xf numFmtId="49" fontId="20" fillId="4" borderId="0" xfId="5" applyNumberFormat="1" applyFont="1" applyFill="1" applyBorder="1" applyAlignment="1" applyProtection="1">
      <alignment horizontal="justify" vertical="center"/>
    </xf>
    <xf numFmtId="4" fontId="20" fillId="4" borderId="0" xfId="5" applyFont="1" applyFill="1" applyBorder="1" applyAlignment="1" applyProtection="1">
      <alignment horizontal="justify" vertical="center"/>
    </xf>
    <xf numFmtId="0" fontId="9" fillId="0" borderId="27" xfId="0" applyFont="1" applyFill="1" applyBorder="1" applyAlignment="1" applyProtection="1">
      <alignment horizontal="center"/>
    </xf>
    <xf numFmtId="0" fontId="9" fillId="0" borderId="27" xfId="0" applyFont="1" applyBorder="1" applyProtection="1"/>
    <xf numFmtId="0" fontId="0" fillId="0" borderId="27" xfId="0" applyBorder="1" applyProtection="1"/>
    <xf numFmtId="0" fontId="9" fillId="0" borderId="19" xfId="0" applyFont="1" applyFill="1" applyBorder="1" applyAlignment="1" applyProtection="1">
      <alignment horizontal="center"/>
    </xf>
    <xf numFmtId="0" fontId="9" fillId="0" borderId="19" xfId="0" applyFont="1" applyBorder="1" applyProtection="1"/>
    <xf numFmtId="0" fontId="0" fillId="0" borderId="19" xfId="0" applyBorder="1" applyProtection="1"/>
    <xf numFmtId="0" fontId="0" fillId="0" borderId="5" xfId="0" applyBorder="1" applyProtection="1"/>
    <xf numFmtId="0" fontId="9" fillId="0" borderId="5" xfId="0" applyFont="1" applyBorder="1" applyProtection="1"/>
    <xf numFmtId="0" fontId="30" fillId="3" borderId="0" xfId="0" applyFont="1" applyFill="1" applyProtection="1"/>
    <xf numFmtId="0" fontId="0" fillId="3" borderId="0" xfId="0" applyFill="1" applyProtection="1"/>
    <xf numFmtId="4" fontId="17" fillId="3" borderId="26" xfId="5" applyNumberFormat="1" applyFont="1" applyFill="1" applyBorder="1" applyAlignment="1" applyProtection="1">
      <alignment vertical="center"/>
    </xf>
    <xf numFmtId="4" fontId="2" fillId="4" borderId="0" xfId="5" applyNumberFormat="1" applyFont="1" applyFill="1" applyAlignment="1" applyProtection="1">
      <alignment horizontal="right" wrapText="1"/>
    </xf>
    <xf numFmtId="4" fontId="17" fillId="4" borderId="0" xfId="5" applyNumberFormat="1" applyFont="1" applyFill="1" applyBorder="1" applyAlignment="1" applyProtection="1">
      <alignment vertical="center"/>
    </xf>
    <xf numFmtId="4" fontId="24" fillId="3" borderId="38" xfId="5" applyNumberFormat="1" applyFont="1" applyFill="1" applyBorder="1" applyAlignment="1" applyProtection="1">
      <alignment vertical="center"/>
    </xf>
    <xf numFmtId="4" fontId="17" fillId="4" borderId="16" xfId="5" applyNumberFormat="1" applyFont="1" applyFill="1" applyBorder="1" applyAlignment="1" applyProtection="1">
      <alignment vertical="center"/>
    </xf>
    <xf numFmtId="4" fontId="17" fillId="4" borderId="39" xfId="5" applyNumberFormat="1" applyFont="1" applyFill="1" applyBorder="1" applyAlignment="1" applyProtection="1">
      <alignment vertical="center"/>
    </xf>
    <xf numFmtId="4" fontId="17" fillId="4" borderId="10" xfId="5" applyNumberFormat="1" applyFont="1" applyFill="1" applyBorder="1" applyAlignment="1" applyProtection="1">
      <alignment vertical="center"/>
    </xf>
    <xf numFmtId="4" fontId="20" fillId="3" borderId="40" xfId="5" applyNumberFormat="1" applyFont="1" applyFill="1" applyBorder="1" applyAlignment="1" applyProtection="1">
      <alignment vertical="center"/>
    </xf>
    <xf numFmtId="4" fontId="20" fillId="3" borderId="41" xfId="5" applyNumberFormat="1" applyFont="1" applyFill="1" applyBorder="1" applyAlignment="1" applyProtection="1">
      <alignment vertical="center"/>
    </xf>
    <xf numFmtId="4" fontId="20" fillId="3" borderId="42" xfId="5" applyNumberFormat="1" applyFont="1" applyFill="1" applyBorder="1" applyAlignment="1" applyProtection="1">
      <alignment vertical="center"/>
    </xf>
    <xf numFmtId="4" fontId="0" fillId="3" borderId="39" xfId="0" applyNumberFormat="1" applyFill="1" applyBorder="1" applyProtection="1"/>
    <xf numFmtId="4" fontId="0" fillId="3" borderId="43" xfId="0" applyNumberFormat="1" applyFill="1" applyBorder="1" applyProtection="1"/>
    <xf numFmtId="4" fontId="0" fillId="3" borderId="16" xfId="0" applyNumberFormat="1" applyFill="1" applyBorder="1" applyProtection="1"/>
    <xf numFmtId="4" fontId="0" fillId="0" borderId="0" xfId="0" applyNumberFormat="1" applyProtection="1"/>
    <xf numFmtId="4" fontId="23" fillId="4" borderId="24" xfId="5" applyNumberFormat="1" applyFont="1" applyFill="1" applyBorder="1" applyAlignment="1" applyProtection="1">
      <alignment horizontal="center" vertical="center" wrapText="1"/>
    </xf>
    <xf numFmtId="4" fontId="17" fillId="4" borderId="0" xfId="5" applyNumberFormat="1" applyFont="1" applyFill="1" applyBorder="1" applyAlignment="1" applyProtection="1">
      <alignment vertical="center" wrapText="1"/>
    </xf>
    <xf numFmtId="4" fontId="17" fillId="4" borderId="27" xfId="5" applyNumberFormat="1" applyFont="1" applyFill="1" applyBorder="1" applyAlignment="1" applyProtection="1">
      <alignment vertical="center"/>
    </xf>
    <xf numFmtId="4" fontId="0" fillId="4" borderId="0" xfId="0" applyNumberFormat="1" applyFill="1" applyProtection="1"/>
    <xf numFmtId="4" fontId="26" fillId="3" borderId="25" xfId="0" applyNumberFormat="1" applyFont="1" applyFill="1" applyBorder="1" applyAlignment="1" applyProtection="1">
      <alignment horizontal="right" wrapText="1"/>
    </xf>
    <xf numFmtId="4" fontId="26" fillId="4" borderId="0" xfId="0" applyNumberFormat="1" applyFont="1" applyFill="1" applyBorder="1" applyAlignment="1" applyProtection="1">
      <alignment horizontal="right" wrapText="1"/>
    </xf>
    <xf numFmtId="4" fontId="0" fillId="0" borderId="16" xfId="0" applyNumberFormat="1" applyBorder="1" applyProtection="1"/>
    <xf numFmtId="4" fontId="0" fillId="0" borderId="18" xfId="0" applyNumberFormat="1" applyBorder="1" applyProtection="1"/>
    <xf numFmtId="0" fontId="0" fillId="0" borderId="0" xfId="0" applyFont="1" applyProtection="1"/>
    <xf numFmtId="4" fontId="12" fillId="0" borderId="8" xfId="1" applyNumberFormat="1" applyFont="1" applyBorder="1" applyAlignment="1" applyProtection="1">
      <alignment vertical="center"/>
    </xf>
    <xf numFmtId="4" fontId="12" fillId="0" borderId="7" xfId="1" applyNumberFormat="1" applyFont="1" applyBorder="1" applyAlignment="1" applyProtection="1">
      <alignment vertical="center"/>
    </xf>
    <xf numFmtId="0" fontId="0" fillId="0" borderId="15" xfId="0" applyFont="1" applyBorder="1" applyProtection="1"/>
    <xf numFmtId="0" fontId="0" fillId="0" borderId="7" xfId="0" applyFont="1" applyBorder="1" applyProtection="1"/>
    <xf numFmtId="0" fontId="0" fillId="0" borderId="11" xfId="0" applyFont="1" applyBorder="1" applyProtection="1"/>
    <xf numFmtId="4" fontId="12" fillId="0" borderId="17" xfId="1" applyNumberFormat="1" applyFont="1" applyBorder="1" applyAlignment="1" applyProtection="1">
      <alignment vertical="center"/>
    </xf>
    <xf numFmtId="4" fontId="12" fillId="0" borderId="11" xfId="1" applyNumberFormat="1" applyFont="1" applyBorder="1" applyAlignment="1" applyProtection="1">
      <alignment vertical="center"/>
    </xf>
    <xf numFmtId="0" fontId="0" fillId="0" borderId="14" xfId="0" applyFont="1" applyBorder="1" applyProtection="1"/>
    <xf numFmtId="0" fontId="0" fillId="0" borderId="0" xfId="0" applyFont="1" applyBorder="1" applyProtection="1"/>
    <xf numFmtId="4" fontId="12" fillId="0" borderId="15" xfId="1" applyNumberFormat="1" applyFont="1" applyBorder="1" applyAlignment="1" applyProtection="1">
      <alignment vertical="center"/>
    </xf>
    <xf numFmtId="4" fontId="13" fillId="2" borderId="17" xfId="0" applyNumberFormat="1" applyFont="1" applyFill="1" applyBorder="1" applyAlignment="1" applyProtection="1">
      <alignment vertical="top"/>
    </xf>
    <xf numFmtId="0" fontId="9" fillId="0" borderId="0" xfId="0" applyFont="1" applyProtection="1">
      <protection locked="0"/>
    </xf>
    <xf numFmtId="4" fontId="0" fillId="0" borderId="8" xfId="0" applyNumberFormat="1" applyBorder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0" fillId="0" borderId="0" xfId="0" applyFont="1" applyProtection="1">
      <protection locked="0"/>
    </xf>
    <xf numFmtId="49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0" applyFont="1" applyFill="1" applyAlignment="1" applyProtection="1">
      <alignment horizontal="center" vertical="top"/>
      <protection locked="0"/>
    </xf>
    <xf numFmtId="0" fontId="10" fillId="0" borderId="0" xfId="0" applyFont="1" applyFill="1" applyAlignment="1" applyProtection="1">
      <alignment horizontal="right" vertical="top"/>
      <protection locked="0"/>
    </xf>
    <xf numFmtId="0" fontId="11" fillId="0" borderId="0" xfId="0" applyFont="1" applyAlignment="1" applyProtection="1">
      <alignment vertical="top"/>
      <protection locked="0"/>
    </xf>
    <xf numFmtId="0" fontId="0" fillId="0" borderId="9" xfId="0" applyBorder="1" applyProtection="1">
      <protection locked="0"/>
    </xf>
    <xf numFmtId="4" fontId="0" fillId="0" borderId="0" xfId="0" applyNumberFormat="1" applyProtection="1">
      <protection locked="0"/>
    </xf>
    <xf numFmtId="4" fontId="17" fillId="4" borderId="28" xfId="5" applyNumberFormat="1" applyFont="1" applyFill="1" applyBorder="1" applyAlignment="1" applyProtection="1">
      <alignment vertical="center" wrapText="1"/>
      <protection locked="0"/>
    </xf>
    <xf numFmtId="4" fontId="20" fillId="0" borderId="33" xfId="5" applyFont="1" applyFill="1" applyBorder="1" applyAlignment="1" applyProtection="1">
      <alignment horizontal="left" vertical="center"/>
    </xf>
    <xf numFmtId="0" fontId="0" fillId="0" borderId="34" xfId="0" applyFill="1" applyBorder="1" applyProtection="1"/>
    <xf numFmtId="4" fontId="20" fillId="0" borderId="34" xfId="5" applyFont="1" applyFill="1" applyBorder="1" applyAlignment="1" applyProtection="1">
      <alignment horizontal="left" vertical="center"/>
    </xf>
    <xf numFmtId="4" fontId="20" fillId="0" borderId="34" xfId="5" applyNumberFormat="1" applyFont="1" applyFill="1" applyBorder="1" applyAlignment="1" applyProtection="1">
      <alignment vertical="center"/>
      <protection locked="0"/>
    </xf>
    <xf numFmtId="4" fontId="20" fillId="0" borderId="35" xfId="5" applyFont="1" applyFill="1" applyBorder="1" applyAlignment="1" applyProtection="1">
      <alignment horizontal="left" vertical="center"/>
    </xf>
    <xf numFmtId="0" fontId="0" fillId="0" borderId="25" xfId="0" applyFill="1" applyBorder="1" applyProtection="1"/>
    <xf numFmtId="4" fontId="20" fillId="0" borderId="25" xfId="5" applyFont="1" applyFill="1" applyBorder="1" applyAlignment="1" applyProtection="1">
      <alignment horizontal="left" vertical="center"/>
    </xf>
    <xf numFmtId="4" fontId="20" fillId="0" borderId="25" xfId="5" applyNumberFormat="1" applyFont="1" applyFill="1" applyBorder="1" applyAlignment="1" applyProtection="1">
      <alignment vertical="center"/>
      <protection locked="0"/>
    </xf>
    <xf numFmtId="4" fontId="20" fillId="0" borderId="36" xfId="5" applyFont="1" applyFill="1" applyBorder="1" applyAlignment="1" applyProtection="1">
      <alignment horizontal="left" vertical="center"/>
    </xf>
    <xf numFmtId="0" fontId="0" fillId="0" borderId="37" xfId="0" applyFill="1" applyBorder="1" applyProtection="1"/>
    <xf numFmtId="4" fontId="20" fillId="0" borderId="37" xfId="5" applyFont="1" applyFill="1" applyBorder="1" applyAlignment="1" applyProtection="1">
      <alignment horizontal="left" vertical="center"/>
    </xf>
    <xf numFmtId="4" fontId="20" fillId="0" borderId="37" xfId="5" applyNumberFormat="1" applyFont="1" applyFill="1" applyBorder="1" applyAlignment="1" applyProtection="1">
      <alignment vertical="center"/>
      <protection locked="0"/>
    </xf>
    <xf numFmtId="0" fontId="0" fillId="0" borderId="9" xfId="0" applyBorder="1" applyProtection="1"/>
    <xf numFmtId="0" fontId="30" fillId="0" borderId="9" xfId="0" applyFont="1" applyBorder="1" applyProtection="1"/>
    <xf numFmtId="4" fontId="0" fillId="0" borderId="9" xfId="0" applyNumberFormat="1" applyBorder="1" applyProtection="1"/>
    <xf numFmtId="4" fontId="30" fillId="2" borderId="16" xfId="0" applyNumberFormat="1" applyFont="1" applyFill="1" applyBorder="1" applyProtection="1"/>
    <xf numFmtId="4" fontId="23" fillId="4" borderId="32" xfId="5" applyFont="1" applyFill="1" applyBorder="1" applyAlignment="1" applyProtection="1">
      <alignment horizontal="center" vertical="center" wrapText="1"/>
    </xf>
    <xf numFmtId="3" fontId="23" fillId="4" borderId="32" xfId="5" applyNumberFormat="1" applyFont="1" applyFill="1" applyBorder="1" applyAlignment="1" applyProtection="1">
      <alignment horizontal="center" vertical="center" wrapText="1"/>
    </xf>
    <xf numFmtId="0" fontId="26" fillId="4" borderId="25" xfId="0" applyFont="1" applyFill="1" applyBorder="1" applyAlignment="1" applyProtection="1">
      <alignment horizontal="right" wrapText="1"/>
    </xf>
    <xf numFmtId="49" fontId="17" fillId="4" borderId="29" xfId="5" applyNumberFormat="1" applyFont="1" applyFill="1" applyBorder="1" applyAlignment="1" applyProtection="1">
      <alignment horizontal="center" vertical="center" wrapText="1"/>
    </xf>
    <xf numFmtId="4" fontId="17" fillId="4" borderId="30" xfId="5" applyFont="1" applyFill="1" applyBorder="1" applyAlignment="1" applyProtection="1">
      <alignment horizontal="center" vertical="center" wrapText="1"/>
    </xf>
    <xf numFmtId="4" fontId="17" fillId="4" borderId="31" xfId="5" applyFont="1" applyFill="1" applyBorder="1" applyAlignment="1" applyProtection="1">
      <alignment horizontal="center" vertical="center" wrapText="1"/>
    </xf>
  </cellXfs>
  <cellStyles count="8">
    <cellStyle name="Normal" xfId="0" builtinId="0"/>
    <cellStyle name="Normal 2" xfId="1"/>
    <cellStyle name="Normal 2 2" xfId="6"/>
    <cellStyle name="Normal 2 3" xfId="5"/>
    <cellStyle name="Normal 3" xfId="2"/>
    <cellStyle name="Normal 5" xfId="3"/>
    <cellStyle name="Normal 64" xfId="7"/>
    <cellStyle name="Percent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9:J147"/>
  <sheetViews>
    <sheetView showZeros="0" tabSelected="1" view="pageBreakPreview" topLeftCell="A109" zoomScale="90" zoomScaleNormal="100" zoomScaleSheetLayoutView="90" workbookViewId="0">
      <selection activeCell="D115" sqref="D115"/>
    </sheetView>
  </sheetViews>
  <sheetFormatPr defaultRowHeight="14.5"/>
  <cols>
    <col min="1" max="1" width="4.90625" style="22" customWidth="1"/>
    <col min="2" max="2" width="44.81640625" style="22" customWidth="1"/>
    <col min="3" max="3" width="7.7265625" style="22" customWidth="1"/>
    <col min="4" max="4" width="9.08984375" style="22" customWidth="1"/>
    <col min="5" max="5" width="10.08984375" style="22" customWidth="1"/>
    <col min="6" max="6" width="13.7265625" style="346" customWidth="1"/>
    <col min="7" max="16384" width="8.7265625" style="22"/>
  </cols>
  <sheetData>
    <row r="49" spans="1:10">
      <c r="C49" s="336" t="s">
        <v>185</v>
      </c>
    </row>
    <row r="51" spans="1:10" ht="14.5" customHeight="1">
      <c r="A51" s="367" t="s">
        <v>116</v>
      </c>
      <c r="B51" s="368" t="s">
        <v>117</v>
      </c>
      <c r="C51" s="364" t="s">
        <v>118</v>
      </c>
      <c r="D51" s="365" t="s">
        <v>1</v>
      </c>
      <c r="E51" s="237" t="s">
        <v>119</v>
      </c>
      <c r="F51" s="347"/>
      <c r="G51" s="213"/>
      <c r="H51" s="213"/>
      <c r="I51" s="213"/>
      <c r="J51" s="213"/>
    </row>
    <row r="52" spans="1:10">
      <c r="A52" s="367"/>
      <c r="B52" s="369"/>
      <c r="C52" s="364"/>
      <c r="D52" s="365"/>
      <c r="E52" s="214" t="s">
        <v>120</v>
      </c>
      <c r="F52" s="316" t="s">
        <v>121</v>
      </c>
      <c r="G52" s="213"/>
      <c r="H52" s="213"/>
      <c r="I52" s="213"/>
      <c r="J52" s="213"/>
    </row>
    <row r="53" spans="1:10">
      <c r="A53" s="238"/>
      <c r="B53" s="239"/>
      <c r="C53" s="239"/>
      <c r="D53" s="240"/>
      <c r="E53" s="215"/>
      <c r="F53" s="317"/>
      <c r="G53" s="213"/>
      <c r="H53" s="213"/>
      <c r="I53" s="213"/>
      <c r="J53" s="213"/>
    </row>
    <row r="54" spans="1:10">
      <c r="A54" s="241" t="s">
        <v>122</v>
      </c>
      <c r="B54" s="239" t="s">
        <v>123</v>
      </c>
      <c r="C54" s="242"/>
      <c r="D54" s="240"/>
      <c r="E54" s="215"/>
      <c r="F54" s="317"/>
      <c r="G54" s="216"/>
      <c r="H54" s="213"/>
      <c r="I54" s="213"/>
      <c r="J54" s="213"/>
    </row>
    <row r="55" spans="1:10">
      <c r="A55" s="243"/>
      <c r="B55" s="239"/>
      <c r="C55" s="239"/>
      <c r="D55" s="244"/>
      <c r="E55" s="215"/>
      <c r="F55" s="317"/>
      <c r="G55" s="213"/>
      <c r="H55" s="213"/>
      <c r="I55" s="213"/>
      <c r="J55" s="213"/>
    </row>
    <row r="56" spans="1:10" ht="188.5">
      <c r="A56" s="245" t="s">
        <v>5</v>
      </c>
      <c r="B56" s="246" t="s">
        <v>124</v>
      </c>
      <c r="C56" s="247" t="s">
        <v>125</v>
      </c>
      <c r="D56" s="248">
        <v>1</v>
      </c>
      <c r="E56" s="217"/>
      <c r="F56" s="303">
        <f>D56*E56</f>
        <v>0</v>
      </c>
      <c r="G56" s="218"/>
      <c r="H56" s="218"/>
      <c r="I56" s="218"/>
      <c r="J56" s="219"/>
    </row>
    <row r="57" spans="1:10">
      <c r="A57" s="245"/>
      <c r="B57" s="249"/>
      <c r="C57" s="250"/>
      <c r="D57" s="251"/>
      <c r="E57" s="217"/>
      <c r="F57" s="303"/>
      <c r="G57" s="218"/>
      <c r="H57" s="218"/>
      <c r="I57" s="218"/>
      <c r="J57" s="218"/>
    </row>
    <row r="58" spans="1:10" ht="145">
      <c r="A58" s="245" t="s">
        <v>6</v>
      </c>
      <c r="B58" s="246" t="s">
        <v>126</v>
      </c>
      <c r="C58" s="247" t="s">
        <v>127</v>
      </c>
      <c r="D58" s="248">
        <v>1</v>
      </c>
      <c r="E58" s="217"/>
      <c r="F58" s="303">
        <f>D58*E58</f>
        <v>0</v>
      </c>
      <c r="G58" s="218"/>
      <c r="H58" s="218"/>
      <c r="I58" s="218"/>
      <c r="J58" s="219"/>
    </row>
    <row r="59" spans="1:10">
      <c r="A59" s="252"/>
      <c r="B59" s="253"/>
      <c r="C59" s="250"/>
      <c r="D59" s="251"/>
      <c r="E59" s="217"/>
      <c r="F59" s="303"/>
      <c r="G59" s="218"/>
      <c r="H59" s="218"/>
      <c r="I59" s="218"/>
      <c r="J59" s="218"/>
    </row>
    <row r="60" spans="1:10">
      <c r="A60" s="254"/>
      <c r="B60" s="255" t="s">
        <v>123</v>
      </c>
      <c r="C60" s="256" t="s">
        <v>128</v>
      </c>
      <c r="D60" s="257"/>
      <c r="E60" s="220"/>
      <c r="F60" s="302">
        <f>SUM(F56:F58)</f>
        <v>0</v>
      </c>
      <c r="G60" s="221"/>
      <c r="H60" s="213"/>
      <c r="I60" s="213"/>
      <c r="J60" s="213"/>
    </row>
    <row r="61" spans="1:10">
      <c r="A61" s="245"/>
      <c r="B61" s="249"/>
      <c r="C61" s="250"/>
      <c r="D61" s="258"/>
      <c r="E61" s="217"/>
      <c r="F61" s="303"/>
      <c r="G61" s="218"/>
      <c r="H61" s="218"/>
      <c r="I61" s="218"/>
      <c r="J61" s="218"/>
    </row>
    <row r="62" spans="1:10">
      <c r="A62" s="241" t="s">
        <v>129</v>
      </c>
      <c r="B62" s="239" t="s">
        <v>130</v>
      </c>
      <c r="C62" s="242"/>
      <c r="D62" s="240"/>
      <c r="E62" s="215"/>
      <c r="F62" s="317"/>
      <c r="G62" s="216"/>
      <c r="H62" s="213"/>
      <c r="I62" s="213"/>
      <c r="J62" s="213"/>
    </row>
    <row r="63" spans="1:10">
      <c r="A63" s="238"/>
      <c r="B63" s="239"/>
      <c r="C63" s="239"/>
      <c r="D63" s="240"/>
      <c r="E63" s="215"/>
      <c r="F63" s="317"/>
      <c r="G63" s="213"/>
      <c r="H63" s="213"/>
      <c r="I63" s="213"/>
      <c r="J63" s="213"/>
    </row>
    <row r="64" spans="1:10" ht="145">
      <c r="A64" s="245" t="s">
        <v>16</v>
      </c>
      <c r="B64" s="246" t="s">
        <v>131</v>
      </c>
      <c r="C64" s="250" t="s">
        <v>132</v>
      </c>
      <c r="D64" s="258">
        <v>325</v>
      </c>
      <c r="E64" s="217"/>
      <c r="F64" s="303">
        <f>D64*E64</f>
        <v>0</v>
      </c>
      <c r="G64" s="218"/>
      <c r="H64" s="218"/>
      <c r="I64" s="218"/>
      <c r="J64" s="218"/>
    </row>
    <row r="65" spans="1:10">
      <c r="A65" s="245"/>
      <c r="B65" s="246"/>
      <c r="C65" s="250"/>
      <c r="D65" s="258"/>
      <c r="E65" s="217"/>
      <c r="F65" s="303"/>
      <c r="G65" s="218"/>
      <c r="H65" s="218"/>
      <c r="I65" s="218"/>
      <c r="J65" s="218"/>
    </row>
    <row r="66" spans="1:10" ht="101.5">
      <c r="A66" s="245" t="s">
        <v>18</v>
      </c>
      <c r="B66" s="246" t="s">
        <v>133</v>
      </c>
      <c r="C66" s="250" t="s">
        <v>132</v>
      </c>
      <c r="D66" s="258">
        <v>2</v>
      </c>
      <c r="E66" s="217"/>
      <c r="F66" s="303">
        <f>D66*E66</f>
        <v>0</v>
      </c>
      <c r="G66" s="218"/>
      <c r="H66" s="218"/>
      <c r="I66" s="218"/>
      <c r="J66" s="218"/>
    </row>
    <row r="67" spans="1:10">
      <c r="A67" s="245"/>
      <c r="B67" s="249"/>
      <c r="C67" s="250"/>
      <c r="D67" s="258"/>
      <c r="E67" s="217"/>
      <c r="F67" s="303"/>
      <c r="G67" s="218"/>
    </row>
    <row r="68" spans="1:10" ht="72.5">
      <c r="A68" s="245" t="s">
        <v>107</v>
      </c>
      <c r="B68" s="246" t="s">
        <v>134</v>
      </c>
      <c r="C68" s="250" t="s">
        <v>135</v>
      </c>
      <c r="D68" s="258">
        <v>50</v>
      </c>
      <c r="E68" s="217"/>
      <c r="F68" s="303">
        <f>D68*E68</f>
        <v>0</v>
      </c>
      <c r="G68" s="218"/>
    </row>
    <row r="69" spans="1:10" ht="159.5">
      <c r="A69" s="245" t="s">
        <v>108</v>
      </c>
      <c r="B69" s="246" t="s">
        <v>136</v>
      </c>
      <c r="C69" s="250" t="s">
        <v>132</v>
      </c>
      <c r="D69" s="258">
        <v>15</v>
      </c>
      <c r="E69" s="217"/>
      <c r="F69" s="303">
        <f>D69*E69</f>
        <v>0</v>
      </c>
      <c r="G69" s="218"/>
    </row>
    <row r="70" spans="1:10">
      <c r="A70" s="245"/>
      <c r="B70" s="253"/>
      <c r="C70" s="250"/>
      <c r="D70" s="258"/>
      <c r="E70" s="217"/>
      <c r="F70" s="303"/>
      <c r="G70" s="218"/>
    </row>
    <row r="71" spans="1:10" ht="246.5">
      <c r="A71" s="245" t="s">
        <v>95</v>
      </c>
      <c r="B71" s="259" t="s">
        <v>137</v>
      </c>
      <c r="C71" s="250" t="s">
        <v>132</v>
      </c>
      <c r="D71" s="258">
        <v>560</v>
      </c>
      <c r="E71" s="217"/>
      <c r="F71" s="303">
        <f>D71*E71</f>
        <v>0</v>
      </c>
      <c r="G71" s="218"/>
    </row>
    <row r="72" spans="1:10">
      <c r="A72" s="245"/>
      <c r="B72" s="253"/>
      <c r="C72" s="250"/>
      <c r="D72" s="258"/>
      <c r="E72" s="217"/>
      <c r="F72" s="303"/>
      <c r="G72" s="218"/>
    </row>
    <row r="73" spans="1:10">
      <c r="A73" s="254"/>
      <c r="B73" s="255" t="s">
        <v>130</v>
      </c>
      <c r="C73" s="256" t="s">
        <v>128</v>
      </c>
      <c r="D73" s="257"/>
      <c r="E73" s="220"/>
      <c r="F73" s="302">
        <f>SUM(F64:F72)</f>
        <v>0</v>
      </c>
      <c r="G73" s="221"/>
    </row>
    <row r="74" spans="1:10">
      <c r="A74" s="260"/>
      <c r="B74" s="261"/>
      <c r="C74" s="239"/>
      <c r="D74" s="240"/>
      <c r="E74" s="215"/>
      <c r="F74" s="304"/>
      <c r="G74" s="221"/>
    </row>
    <row r="75" spans="1:10">
      <c r="A75" s="260" t="s">
        <v>138</v>
      </c>
      <c r="B75" s="239" t="s">
        <v>139</v>
      </c>
      <c r="C75" s="242"/>
      <c r="D75" s="240"/>
      <c r="E75" s="215"/>
      <c r="F75" s="317"/>
      <c r="G75" s="216"/>
    </row>
    <row r="76" spans="1:10">
      <c r="A76" s="238"/>
      <c r="B76" s="239"/>
      <c r="C76" s="239"/>
      <c r="D76" s="240"/>
      <c r="E76" s="215"/>
      <c r="F76" s="317"/>
      <c r="G76" s="213"/>
    </row>
    <row r="77" spans="1:10" ht="159.5">
      <c r="A77" s="245" t="s">
        <v>33</v>
      </c>
      <c r="B77" s="246" t="s">
        <v>140</v>
      </c>
      <c r="C77" s="250" t="s">
        <v>132</v>
      </c>
      <c r="D77" s="258">
        <v>7</v>
      </c>
      <c r="E77" s="217"/>
      <c r="F77" s="303">
        <f>D77*E77</f>
        <v>0</v>
      </c>
      <c r="G77" s="218"/>
    </row>
    <row r="78" spans="1:10">
      <c r="A78" s="245"/>
      <c r="B78" s="246"/>
      <c r="C78" s="250"/>
      <c r="D78" s="258"/>
      <c r="E78" s="222"/>
      <c r="F78" s="303"/>
      <c r="G78" s="218"/>
    </row>
    <row r="79" spans="1:10" ht="275.5">
      <c r="A79" s="245" t="s">
        <v>37</v>
      </c>
      <c r="B79" s="262" t="s">
        <v>141</v>
      </c>
      <c r="C79" s="250" t="s">
        <v>135</v>
      </c>
      <c r="D79" s="258">
        <v>180</v>
      </c>
      <c r="E79" s="217"/>
      <c r="F79" s="303">
        <f>D79*E79</f>
        <v>0</v>
      </c>
      <c r="G79" s="218"/>
    </row>
    <row r="80" spans="1:10">
      <c r="A80" s="245"/>
      <c r="B80" s="246"/>
      <c r="C80" s="250"/>
      <c r="D80" s="258"/>
      <c r="E80" s="222"/>
      <c r="F80" s="303"/>
      <c r="G80" s="218"/>
    </row>
    <row r="81" spans="1:7" ht="130.5">
      <c r="A81" s="245" t="s">
        <v>41</v>
      </c>
      <c r="B81" s="246" t="s">
        <v>142</v>
      </c>
      <c r="C81" s="250"/>
      <c r="D81" s="258"/>
      <c r="E81" s="217"/>
      <c r="F81" s="303"/>
      <c r="G81" s="218"/>
    </row>
    <row r="82" spans="1:7">
      <c r="A82" s="245"/>
      <c r="B82" s="263" t="s">
        <v>143</v>
      </c>
      <c r="C82" s="250" t="s">
        <v>66</v>
      </c>
      <c r="D82" s="258">
        <v>2331.5</v>
      </c>
      <c r="E82" s="217"/>
      <c r="F82" s="303">
        <f>D82*E82</f>
        <v>0</v>
      </c>
      <c r="G82" s="218"/>
    </row>
    <row r="83" spans="1:7">
      <c r="A83" s="245"/>
      <c r="B83" s="263" t="s">
        <v>144</v>
      </c>
      <c r="C83" s="250" t="s">
        <v>66</v>
      </c>
      <c r="D83" s="258">
        <v>1511.1</v>
      </c>
      <c r="E83" s="217"/>
      <c r="F83" s="303">
        <f>D83*E83</f>
        <v>0</v>
      </c>
      <c r="G83" s="218"/>
    </row>
    <row r="84" spans="1:7">
      <c r="A84" s="245"/>
      <c r="B84" s="246"/>
      <c r="C84" s="250"/>
      <c r="D84" s="258"/>
      <c r="E84" s="222"/>
      <c r="F84" s="303"/>
      <c r="G84" s="218"/>
    </row>
    <row r="85" spans="1:7" ht="145">
      <c r="A85" s="245" t="s">
        <v>44</v>
      </c>
      <c r="B85" s="246" t="s">
        <v>145</v>
      </c>
      <c r="C85" s="250" t="s">
        <v>132</v>
      </c>
      <c r="D85" s="258">
        <v>22</v>
      </c>
      <c r="E85" s="217"/>
      <c r="F85" s="303">
        <f>D85*E85</f>
        <v>0</v>
      </c>
      <c r="G85" s="218"/>
    </row>
    <row r="86" spans="1:7">
      <c r="A86" s="245"/>
      <c r="B86" s="246"/>
      <c r="C86" s="250"/>
      <c r="D86" s="258"/>
      <c r="E86" s="217"/>
      <c r="F86" s="303"/>
      <c r="G86" s="218"/>
    </row>
    <row r="87" spans="1:7" ht="159.5">
      <c r="A87" s="245" t="s">
        <v>45</v>
      </c>
      <c r="B87" s="246" t="s">
        <v>146</v>
      </c>
      <c r="C87" s="250" t="s">
        <v>132</v>
      </c>
      <c r="D87" s="258">
        <v>25</v>
      </c>
      <c r="E87" s="217"/>
      <c r="F87" s="303">
        <f>D87*E87</f>
        <v>0</v>
      </c>
      <c r="G87" s="218"/>
    </row>
    <row r="88" spans="1:7">
      <c r="A88" s="245"/>
      <c r="B88" s="246"/>
      <c r="C88" s="250"/>
      <c r="D88" s="258"/>
      <c r="E88" s="217"/>
      <c r="F88" s="303"/>
      <c r="G88" s="218"/>
    </row>
    <row r="89" spans="1:7">
      <c r="A89" s="254"/>
      <c r="B89" s="255" t="s">
        <v>139</v>
      </c>
      <c r="C89" s="256" t="s">
        <v>128</v>
      </c>
      <c r="D89" s="257"/>
      <c r="E89" s="220"/>
      <c r="F89" s="302">
        <f>SUM(F77:F88)</f>
        <v>0</v>
      </c>
      <c r="G89" s="221"/>
    </row>
    <row r="90" spans="1:7">
      <c r="A90" s="260"/>
      <c r="B90" s="261"/>
      <c r="C90" s="239"/>
      <c r="D90" s="240"/>
      <c r="E90" s="215"/>
      <c r="F90" s="304"/>
      <c r="G90" s="221"/>
    </row>
    <row r="91" spans="1:7">
      <c r="A91" s="241" t="s">
        <v>147</v>
      </c>
      <c r="B91" s="239" t="s">
        <v>148</v>
      </c>
      <c r="C91" s="242"/>
      <c r="D91" s="240"/>
      <c r="E91" s="215"/>
      <c r="F91" s="317"/>
      <c r="G91" s="216"/>
    </row>
    <row r="92" spans="1:7">
      <c r="A92" s="241"/>
      <c r="B92" s="239"/>
      <c r="C92" s="242"/>
      <c r="D92" s="240"/>
      <c r="E92" s="215"/>
      <c r="F92" s="317"/>
      <c r="G92" s="216"/>
    </row>
    <row r="93" spans="1:7" ht="159.5">
      <c r="A93" s="245" t="s">
        <v>59</v>
      </c>
      <c r="B93" s="262" t="s">
        <v>149</v>
      </c>
      <c r="C93" s="250" t="s">
        <v>112</v>
      </c>
      <c r="D93" s="258">
        <v>31</v>
      </c>
      <c r="E93" s="217"/>
      <c r="F93" s="303">
        <f>D93*E93</f>
        <v>0</v>
      </c>
      <c r="G93" s="216"/>
    </row>
    <row r="94" spans="1:7">
      <c r="A94" s="245"/>
      <c r="B94" s="262"/>
      <c r="C94" s="250"/>
      <c r="D94" s="258"/>
      <c r="E94" s="217"/>
      <c r="F94" s="303"/>
      <c r="G94" s="216"/>
    </row>
    <row r="95" spans="1:7" ht="145">
      <c r="A95" s="245" t="s">
        <v>150</v>
      </c>
      <c r="B95" s="262" t="s">
        <v>151</v>
      </c>
      <c r="C95" s="250" t="s">
        <v>112</v>
      </c>
      <c r="D95" s="258">
        <v>7</v>
      </c>
      <c r="E95" s="217"/>
      <c r="F95" s="303">
        <f>D95*E95</f>
        <v>0</v>
      </c>
      <c r="G95" s="216"/>
    </row>
    <row r="96" spans="1:7">
      <c r="A96" s="245"/>
      <c r="B96" s="253"/>
      <c r="C96" s="250"/>
      <c r="D96" s="258"/>
      <c r="E96" s="217"/>
      <c r="F96" s="303"/>
      <c r="G96" s="218"/>
    </row>
    <row r="97" spans="1:7" ht="130.5">
      <c r="A97" s="245" t="s">
        <v>152</v>
      </c>
      <c r="B97" s="246" t="s">
        <v>153</v>
      </c>
      <c r="C97" s="250" t="s">
        <v>135</v>
      </c>
      <c r="D97" s="258">
        <v>350</v>
      </c>
      <c r="E97" s="217"/>
      <c r="F97" s="303">
        <f>D97*E97</f>
        <v>0</v>
      </c>
      <c r="G97" s="218"/>
    </row>
    <row r="98" spans="1:7">
      <c r="A98" s="245"/>
      <c r="B98" s="246"/>
      <c r="C98" s="250"/>
      <c r="D98" s="258"/>
      <c r="E98" s="217"/>
      <c r="F98" s="303"/>
      <c r="G98" s="218"/>
    </row>
    <row r="99" spans="1:7" ht="145">
      <c r="A99" s="245" t="s">
        <v>154</v>
      </c>
      <c r="B99" s="259" t="s">
        <v>155</v>
      </c>
      <c r="C99" s="250" t="s">
        <v>125</v>
      </c>
      <c r="D99" s="258">
        <v>2</v>
      </c>
      <c r="E99" s="217"/>
      <c r="F99" s="303">
        <f>D99*E99</f>
        <v>0</v>
      </c>
      <c r="G99" s="218"/>
    </row>
    <row r="100" spans="1:7">
      <c r="A100" s="245"/>
      <c r="B100" s="253"/>
      <c r="C100" s="250"/>
      <c r="D100" s="258"/>
      <c r="E100" s="217"/>
      <c r="F100" s="303"/>
      <c r="G100" s="218"/>
    </row>
    <row r="101" spans="1:7">
      <c r="A101" s="254"/>
      <c r="B101" s="255" t="s">
        <v>148</v>
      </c>
      <c r="C101" s="256" t="s">
        <v>128</v>
      </c>
      <c r="D101" s="257"/>
      <c r="E101" s="220"/>
      <c r="F101" s="302">
        <f>SUM(F93:F100)</f>
        <v>0</v>
      </c>
      <c r="G101" s="221"/>
    </row>
    <row r="102" spans="1:7">
      <c r="A102" s="245"/>
      <c r="B102" s="253"/>
      <c r="C102" s="250"/>
      <c r="D102" s="258"/>
      <c r="E102" s="217"/>
      <c r="F102" s="303"/>
      <c r="G102" s="218"/>
    </row>
    <row r="103" spans="1:7">
      <c r="A103" s="260"/>
      <c r="B103" s="261"/>
      <c r="C103" s="239"/>
      <c r="D103" s="240"/>
      <c r="E103" s="215"/>
      <c r="F103" s="304"/>
      <c r="G103" s="221"/>
    </row>
    <row r="104" spans="1:7">
      <c r="A104" s="264" t="s">
        <v>156</v>
      </c>
      <c r="B104" s="239" t="s">
        <v>158</v>
      </c>
      <c r="C104" s="239"/>
      <c r="D104" s="240"/>
      <c r="E104" s="215"/>
      <c r="F104" s="304"/>
      <c r="G104" s="221"/>
    </row>
    <row r="105" spans="1:7">
      <c r="A105" s="265"/>
      <c r="B105" s="261"/>
      <c r="C105" s="239"/>
      <c r="D105" s="240"/>
      <c r="E105" s="215"/>
      <c r="F105" s="304"/>
      <c r="G105" s="221"/>
    </row>
    <row r="106" spans="1:7" ht="87">
      <c r="A106" s="245" t="s">
        <v>62</v>
      </c>
      <c r="B106" s="246" t="s">
        <v>159</v>
      </c>
      <c r="C106" s="247" t="s">
        <v>125</v>
      </c>
      <c r="D106" s="258">
        <v>2</v>
      </c>
      <c r="E106" s="217"/>
      <c r="F106" s="303">
        <f>D106*E106</f>
        <v>0</v>
      </c>
      <c r="G106" s="221"/>
    </row>
    <row r="107" spans="1:7">
      <c r="A107" s="265"/>
      <c r="B107" s="261"/>
      <c r="C107" s="239"/>
      <c r="D107" s="240"/>
      <c r="E107" s="215"/>
      <c r="F107" s="304"/>
      <c r="G107" s="221"/>
    </row>
    <row r="108" spans="1:7" ht="116">
      <c r="A108" s="245" t="s">
        <v>68</v>
      </c>
      <c r="B108" s="246" t="s">
        <v>160</v>
      </c>
      <c r="C108" s="250" t="s">
        <v>125</v>
      </c>
      <c r="D108" s="258">
        <v>6</v>
      </c>
      <c r="E108" s="217"/>
      <c r="F108" s="303">
        <f>D108*E108</f>
        <v>0</v>
      </c>
      <c r="G108" s="221"/>
    </row>
    <row r="109" spans="1:7">
      <c r="A109" s="266"/>
      <c r="B109" s="267"/>
      <c r="C109" s="267"/>
      <c r="D109" s="268"/>
      <c r="E109" s="223"/>
      <c r="F109" s="318"/>
      <c r="G109" s="221"/>
    </row>
    <row r="110" spans="1:7">
      <c r="A110" s="254"/>
      <c r="B110" s="255" t="s">
        <v>158</v>
      </c>
      <c r="C110" s="256" t="s">
        <v>128</v>
      </c>
      <c r="D110" s="257"/>
      <c r="E110" s="220"/>
      <c r="F110" s="302">
        <f>SUM(F106:F109)</f>
        <v>0</v>
      </c>
      <c r="G110" s="221"/>
    </row>
    <row r="111" spans="1:7">
      <c r="A111" s="260"/>
      <c r="B111" s="261"/>
      <c r="C111" s="239"/>
      <c r="D111" s="240"/>
      <c r="E111" s="215"/>
      <c r="F111" s="304"/>
      <c r="G111" s="221"/>
    </row>
    <row r="112" spans="1:7">
      <c r="A112" s="264" t="s">
        <v>161</v>
      </c>
      <c r="B112" s="239" t="s">
        <v>162</v>
      </c>
      <c r="C112" s="239"/>
      <c r="D112" s="239"/>
      <c r="E112" s="215"/>
      <c r="F112" s="317"/>
      <c r="G112" s="221"/>
    </row>
    <row r="113" spans="1:7">
      <c r="A113" s="264"/>
      <c r="B113" s="239"/>
      <c r="C113" s="239"/>
      <c r="D113" s="239"/>
      <c r="E113" s="215"/>
      <c r="F113" s="317"/>
      <c r="G113" s="221"/>
    </row>
    <row r="114" spans="1:7">
      <c r="A114" s="269"/>
      <c r="B114" s="270"/>
      <c r="C114" s="270"/>
      <c r="D114" s="270"/>
      <c r="E114" s="224"/>
      <c r="F114" s="319"/>
      <c r="G114" s="221"/>
    </row>
    <row r="115" spans="1:7" ht="130.5">
      <c r="A115" s="271">
        <v>1</v>
      </c>
      <c r="B115" s="246" t="s">
        <v>163</v>
      </c>
      <c r="C115" s="247" t="s">
        <v>125</v>
      </c>
      <c r="D115" s="258">
        <v>2</v>
      </c>
      <c r="E115" s="217"/>
      <c r="F115" s="303">
        <f>D115*E115</f>
        <v>0</v>
      </c>
      <c r="G115" s="221"/>
    </row>
    <row r="116" spans="1:7">
      <c r="A116" s="269"/>
      <c r="B116" s="270"/>
      <c r="C116" s="270"/>
      <c r="D116" s="270"/>
      <c r="E116" s="224"/>
      <c r="F116" s="319"/>
      <c r="G116" s="221"/>
    </row>
    <row r="117" spans="1:7">
      <c r="A117" s="272"/>
      <c r="B117" s="366" t="s">
        <v>162</v>
      </c>
      <c r="C117" s="366"/>
      <c r="D117" s="366"/>
      <c r="E117" s="225" t="s">
        <v>128</v>
      </c>
      <c r="F117" s="320">
        <f>SUM(F114:F116)</f>
        <v>0</v>
      </c>
      <c r="G117" s="221"/>
    </row>
    <row r="118" spans="1:7">
      <c r="A118" s="273"/>
      <c r="B118" s="274"/>
      <c r="C118" s="274"/>
      <c r="D118" s="274"/>
      <c r="E118" s="226"/>
      <c r="F118" s="321"/>
      <c r="G118" s="221"/>
    </row>
    <row r="119" spans="1:7" ht="15" thickBot="1">
      <c r="A119" s="273"/>
      <c r="B119" s="274"/>
      <c r="C119" s="274"/>
      <c r="D119" s="274"/>
      <c r="E119" s="226"/>
      <c r="F119" s="321"/>
      <c r="G119" s="221"/>
    </row>
    <row r="120" spans="1:7" ht="19" thickBot="1">
      <c r="A120" s="275" t="s">
        <v>91</v>
      </c>
      <c r="B120" s="276" t="s">
        <v>165</v>
      </c>
      <c r="C120" s="276"/>
      <c r="D120" s="277"/>
      <c r="E120" s="227"/>
      <c r="F120" s="305"/>
      <c r="G120" s="228"/>
    </row>
    <row r="121" spans="1:7">
      <c r="A121" s="278"/>
      <c r="B121" s="279"/>
      <c r="C121" s="280"/>
      <c r="D121" s="281"/>
      <c r="E121" s="229"/>
      <c r="F121" s="306"/>
      <c r="G121" s="230"/>
    </row>
    <row r="122" spans="1:7" ht="15.5">
      <c r="A122" s="282" t="s">
        <v>122</v>
      </c>
      <c r="B122" s="283" t="s">
        <v>123</v>
      </c>
      <c r="C122" s="284"/>
      <c r="D122" s="285"/>
      <c r="E122" s="231"/>
      <c r="F122" s="307">
        <f>F60</f>
        <v>0</v>
      </c>
      <c r="G122" s="230"/>
    </row>
    <row r="123" spans="1:7" ht="15.5">
      <c r="A123" s="286" t="s">
        <v>129</v>
      </c>
      <c r="B123" s="287" t="s">
        <v>130</v>
      </c>
      <c r="C123" s="288"/>
      <c r="D123" s="289"/>
      <c r="E123" s="232"/>
      <c r="F123" s="308">
        <f>F73</f>
        <v>0</v>
      </c>
      <c r="G123" s="230"/>
    </row>
    <row r="124" spans="1:7" ht="15.5">
      <c r="A124" s="286" t="s">
        <v>138</v>
      </c>
      <c r="B124" s="287" t="s">
        <v>139</v>
      </c>
      <c r="C124" s="288"/>
      <c r="D124" s="289"/>
      <c r="E124" s="232"/>
      <c r="F124" s="308">
        <f>F89</f>
        <v>0</v>
      </c>
      <c r="G124" s="230"/>
    </row>
    <row r="125" spans="1:7" ht="15.5">
      <c r="A125" s="286" t="s">
        <v>147</v>
      </c>
      <c r="B125" s="287" t="s">
        <v>148</v>
      </c>
      <c r="C125" s="288"/>
      <c r="D125" s="289"/>
      <c r="E125" s="232"/>
      <c r="F125" s="308">
        <f>F101</f>
        <v>0</v>
      </c>
      <c r="G125" s="230"/>
    </row>
    <row r="126" spans="1:7" ht="15.5">
      <c r="A126" s="286" t="s">
        <v>156</v>
      </c>
      <c r="B126" s="287" t="s">
        <v>158</v>
      </c>
      <c r="C126" s="288"/>
      <c r="D126" s="289"/>
      <c r="E126" s="232"/>
      <c r="F126" s="308">
        <f>F110</f>
        <v>0</v>
      </c>
      <c r="G126" s="230"/>
    </row>
    <row r="127" spans="1:7" ht="15.5">
      <c r="A127" s="286" t="s">
        <v>157</v>
      </c>
      <c r="B127" s="287" t="s">
        <v>162</v>
      </c>
      <c r="C127" s="288"/>
      <c r="D127" s="289"/>
      <c r="E127" s="232"/>
      <c r="F127" s="308">
        <f>F117</f>
        <v>0</v>
      </c>
      <c r="G127" s="230"/>
    </row>
    <row r="128" spans="1:7" ht="16" thickBot="1">
      <c r="A128" s="290"/>
      <c r="B128" s="291"/>
      <c r="C128" s="280"/>
      <c r="D128" s="281"/>
      <c r="E128" s="229"/>
      <c r="F128" s="306"/>
      <c r="G128" s="230"/>
    </row>
    <row r="129" spans="1:7" ht="15.5">
      <c r="A129" s="278"/>
      <c r="B129" s="348" t="s">
        <v>182</v>
      </c>
      <c r="C129" s="349"/>
      <c r="D129" s="350"/>
      <c r="E129" s="351"/>
      <c r="F129" s="309">
        <f>SUM(F122:F128)</f>
        <v>0</v>
      </c>
      <c r="G129" s="230"/>
    </row>
    <row r="130" spans="1:7" ht="15.5">
      <c r="A130" s="278"/>
      <c r="B130" s="352" t="s">
        <v>179</v>
      </c>
      <c r="C130" s="353"/>
      <c r="D130" s="354"/>
      <c r="E130" s="355"/>
      <c r="F130" s="310">
        <f>F129*0.25</f>
        <v>0</v>
      </c>
      <c r="G130" s="230"/>
    </row>
    <row r="131" spans="1:7" ht="16" thickBot="1">
      <c r="A131" s="278"/>
      <c r="B131" s="356" t="s">
        <v>183</v>
      </c>
      <c r="C131" s="357"/>
      <c r="D131" s="358"/>
      <c r="E131" s="359"/>
      <c r="F131" s="311">
        <f>SUM(F129:F130)</f>
        <v>0</v>
      </c>
      <c r="G131" s="230"/>
    </row>
    <row r="132" spans="1:7">
      <c r="A132" s="260"/>
      <c r="B132" s="261"/>
      <c r="C132" s="239"/>
      <c r="D132" s="240"/>
      <c r="E132" s="215"/>
      <c r="F132" s="306"/>
      <c r="G132" s="221"/>
    </row>
    <row r="133" spans="1:7">
      <c r="A133" s="80"/>
      <c r="B133" s="80"/>
      <c r="C133" s="80"/>
      <c r="D133" s="80"/>
      <c r="F133" s="322"/>
    </row>
    <row r="134" spans="1:7">
      <c r="A134" s="80"/>
      <c r="B134" s="80"/>
      <c r="C134" s="80"/>
      <c r="D134" s="80"/>
      <c r="F134" s="322"/>
    </row>
    <row r="135" spans="1:7">
      <c r="A135" s="80"/>
      <c r="B135" s="80"/>
      <c r="C135" s="80"/>
      <c r="D135" s="80"/>
      <c r="F135" s="322"/>
    </row>
    <row r="136" spans="1:7">
      <c r="A136" s="80"/>
      <c r="B136" s="80"/>
      <c r="C136" s="80"/>
      <c r="D136" s="80"/>
      <c r="F136" s="322"/>
    </row>
    <row r="137" spans="1:7">
      <c r="A137" s="80"/>
      <c r="B137" s="80"/>
      <c r="C137" s="80"/>
      <c r="D137" s="80"/>
      <c r="F137" s="315"/>
    </row>
    <row r="138" spans="1:7">
      <c r="A138" s="80"/>
      <c r="B138" s="80"/>
      <c r="C138" s="80"/>
      <c r="D138" s="80"/>
      <c r="F138" s="315"/>
    </row>
    <row r="139" spans="1:7">
      <c r="A139" s="80"/>
      <c r="B139" s="80"/>
      <c r="C139" s="80"/>
      <c r="D139" s="80"/>
      <c r="F139" s="315"/>
    </row>
    <row r="140" spans="1:7">
      <c r="A140" s="80"/>
      <c r="B140" s="80"/>
      <c r="C140" s="80"/>
      <c r="D140" s="80"/>
      <c r="F140" s="315"/>
    </row>
    <row r="141" spans="1:7">
      <c r="A141" s="80"/>
      <c r="B141" s="80"/>
      <c r="C141" s="80"/>
      <c r="D141" s="80"/>
      <c r="F141" s="315"/>
    </row>
    <row r="142" spans="1:7">
      <c r="A142" s="80"/>
      <c r="B142" s="80"/>
      <c r="C142" s="80"/>
      <c r="D142" s="80"/>
      <c r="F142" s="315"/>
    </row>
    <row r="143" spans="1:7">
      <c r="A143" s="80"/>
      <c r="B143" s="80"/>
      <c r="C143" s="80"/>
      <c r="D143" s="80"/>
      <c r="F143" s="315"/>
    </row>
    <row r="144" spans="1:7">
      <c r="A144" s="80"/>
      <c r="B144" s="80"/>
      <c r="C144" s="80"/>
      <c r="D144" s="80"/>
      <c r="F144" s="315"/>
    </row>
    <row r="145" spans="1:6">
      <c r="A145" s="80"/>
      <c r="B145" s="80"/>
      <c r="C145" s="80"/>
      <c r="D145" s="80"/>
      <c r="F145" s="315"/>
    </row>
    <row r="146" spans="1:6">
      <c r="A146" s="80"/>
      <c r="B146" s="80"/>
      <c r="C146" s="80"/>
      <c r="D146" s="80"/>
      <c r="F146" s="315"/>
    </row>
    <row r="147" spans="1:6">
      <c r="A147" s="80"/>
      <c r="B147" s="80"/>
      <c r="C147" s="80"/>
      <c r="D147" s="80"/>
      <c r="F147" s="315"/>
    </row>
  </sheetData>
  <sheetProtection password="DC73" sheet="1" objects="1" scenarios="1"/>
  <mergeCells count="5">
    <mergeCell ref="C51:C52"/>
    <mergeCell ref="D51:D52"/>
    <mergeCell ref="B117:D117"/>
    <mergeCell ref="A51:A52"/>
    <mergeCell ref="B51:B52"/>
  </mergeCells>
  <pageMargins left="0.70866141732283472" right="0.39370078740157483" top="0.74803149606299213" bottom="0.74803149606299213" header="0.31496062992125984" footer="0.31496062992125984"/>
  <pageSetup paperSize="9" orientation="portrait" verticalDpi="1200" r:id="rId1"/>
  <headerFooter>
    <oddHeader>&amp;LSpomen obilježje “Bodegraj“, Općina Okučani&amp;RGeotehnički studio d.o.o.</oddHeader>
    <oddFooter>&amp;L&amp;9 8927-P-18-22-91Bodegraj&amp;C&amp;9rev. 0&amp;R&amp;10&amp;P</oddFooter>
  </headerFooter>
  <rowBreaks count="8" manualBreakCount="8">
    <brk id="50" max="5" man="1"/>
    <brk id="60" max="5" man="1"/>
    <brk id="69" max="5" man="1"/>
    <brk id="73" max="5" man="1"/>
    <brk id="83" max="5" man="1"/>
    <brk id="89" max="5" man="1"/>
    <brk id="97" max="16383" man="1"/>
    <brk id="11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9:G238"/>
  <sheetViews>
    <sheetView showZeros="0" view="pageBreakPreview" topLeftCell="A201" zoomScale="90" zoomScaleNormal="100" zoomScaleSheetLayoutView="90" workbookViewId="0">
      <selection activeCell="D115" sqref="D115"/>
    </sheetView>
  </sheetViews>
  <sheetFormatPr defaultColWidth="9.1796875" defaultRowHeight="14.5"/>
  <cols>
    <col min="1" max="1" width="4.7265625" style="22" customWidth="1"/>
    <col min="2" max="2" width="46.453125" style="22" customWidth="1"/>
    <col min="3" max="3" width="5.7265625" style="22" customWidth="1"/>
    <col min="4" max="4" width="9.1796875" style="339" customWidth="1"/>
    <col min="5" max="5" width="9.26953125" style="22" customWidth="1"/>
    <col min="6" max="6" width="13" style="340" customWidth="1"/>
    <col min="7" max="7" width="9" style="22" customWidth="1"/>
    <col min="8" max="16384" width="9.1796875" style="22"/>
  </cols>
  <sheetData>
    <row r="49" spans="1:7">
      <c r="C49" s="338" t="s">
        <v>181</v>
      </c>
    </row>
    <row r="52" spans="1:7">
      <c r="A52" s="341"/>
      <c r="B52" s="23"/>
      <c r="C52" s="342"/>
      <c r="D52" s="343"/>
      <c r="E52" s="23"/>
      <c r="F52" s="344"/>
    </row>
    <row r="53" spans="1:7" ht="29">
      <c r="A53" s="86"/>
      <c r="B53" s="87"/>
      <c r="C53" s="88" t="s">
        <v>0</v>
      </c>
      <c r="D53" s="35" t="s">
        <v>1</v>
      </c>
      <c r="E53" s="24" t="s">
        <v>2</v>
      </c>
      <c r="F53" s="35" t="s">
        <v>3</v>
      </c>
    </row>
    <row r="54" spans="1:7">
      <c r="A54" s="89">
        <v>1</v>
      </c>
      <c r="B54" s="90" t="s">
        <v>4</v>
      </c>
      <c r="C54" s="91"/>
      <c r="D54" s="36"/>
      <c r="E54" s="25"/>
      <c r="F54" s="69"/>
    </row>
    <row r="55" spans="1:7">
      <c r="A55" s="92"/>
      <c r="B55" s="93"/>
      <c r="C55" s="94"/>
      <c r="D55" s="37"/>
      <c r="E55" s="26"/>
      <c r="F55" s="70"/>
    </row>
    <row r="56" spans="1:7">
      <c r="A56" s="95" t="s">
        <v>5</v>
      </c>
      <c r="B56" s="96" t="s">
        <v>7</v>
      </c>
      <c r="C56" s="97"/>
      <c r="D56" s="38"/>
      <c r="E56" s="1"/>
      <c r="F56" s="71"/>
    </row>
    <row r="57" spans="1:7" ht="89">
      <c r="A57" s="92"/>
      <c r="B57" s="98" t="s">
        <v>8</v>
      </c>
      <c r="C57" s="97"/>
      <c r="D57" s="38"/>
      <c r="E57" s="1"/>
      <c r="F57" s="71"/>
    </row>
    <row r="58" spans="1:7" ht="16.5">
      <c r="A58" s="95"/>
      <c r="B58" s="99"/>
      <c r="C58" s="100" t="s">
        <v>9</v>
      </c>
      <c r="D58" s="39">
        <v>785</v>
      </c>
      <c r="E58" s="2"/>
      <c r="F58" s="325">
        <f>D58*E58</f>
        <v>0</v>
      </c>
      <c r="G58" s="33"/>
    </row>
    <row r="59" spans="1:7">
      <c r="A59" s="92"/>
      <c r="B59" s="93"/>
      <c r="C59" s="94"/>
      <c r="D59" s="37"/>
      <c r="E59" s="26"/>
      <c r="F59" s="70"/>
    </row>
    <row r="60" spans="1:7">
      <c r="A60" s="101" t="s">
        <v>6</v>
      </c>
      <c r="B60" s="102" t="s">
        <v>10</v>
      </c>
      <c r="C60" s="94"/>
      <c r="D60" s="38"/>
      <c r="E60" s="1"/>
      <c r="F60" s="326"/>
    </row>
    <row r="61" spans="1:7" ht="101.5">
      <c r="A61" s="99"/>
      <c r="B61" s="103" t="s">
        <v>11</v>
      </c>
      <c r="C61" s="104"/>
      <c r="D61" s="38"/>
      <c r="E61" s="1"/>
      <c r="F61" s="326"/>
    </row>
    <row r="62" spans="1:7">
      <c r="A62" s="101"/>
      <c r="B62" s="105" t="s">
        <v>12</v>
      </c>
      <c r="C62" s="106" t="s">
        <v>13</v>
      </c>
      <c r="D62" s="39">
        <v>8</v>
      </c>
      <c r="E62" s="2"/>
      <c r="F62" s="325">
        <f>D62*E62</f>
        <v>0</v>
      </c>
      <c r="G62" s="33"/>
    </row>
    <row r="63" spans="1:7">
      <c r="A63" s="101"/>
      <c r="B63" s="105" t="s">
        <v>97</v>
      </c>
      <c r="C63" s="106" t="s">
        <v>13</v>
      </c>
      <c r="D63" s="39">
        <v>5</v>
      </c>
      <c r="E63" s="2"/>
      <c r="F63" s="325">
        <f>D63*E63</f>
        <v>0</v>
      </c>
      <c r="G63" s="33"/>
    </row>
    <row r="64" spans="1:7">
      <c r="A64" s="101"/>
      <c r="B64" s="105"/>
      <c r="C64" s="107"/>
      <c r="D64" s="40"/>
      <c r="E64" s="1"/>
      <c r="F64" s="326"/>
      <c r="G64" s="28"/>
    </row>
    <row r="65" spans="1:7">
      <c r="A65" s="101"/>
      <c r="B65" s="105"/>
      <c r="C65" s="107"/>
      <c r="D65" s="40"/>
      <c r="E65" s="1"/>
      <c r="F65" s="326"/>
      <c r="G65" s="28"/>
    </row>
    <row r="66" spans="1:7">
      <c r="A66" s="101"/>
      <c r="B66" s="105"/>
      <c r="C66" s="107"/>
      <c r="D66" s="38"/>
      <c r="E66" s="1"/>
      <c r="F66" s="326"/>
    </row>
    <row r="67" spans="1:7">
      <c r="A67" s="80"/>
      <c r="B67" s="80"/>
      <c r="C67" s="72"/>
      <c r="D67" s="41"/>
      <c r="E67" s="29"/>
      <c r="F67" s="327"/>
    </row>
    <row r="68" spans="1:7">
      <c r="A68" s="108">
        <v>1</v>
      </c>
      <c r="B68" s="109" t="s">
        <v>14</v>
      </c>
      <c r="C68" s="110"/>
      <c r="D68" s="42"/>
      <c r="E68" s="13"/>
      <c r="F68" s="73">
        <f>SUM(F58:F64)</f>
        <v>0</v>
      </c>
    </row>
    <row r="69" spans="1:7">
      <c r="A69" s="80"/>
      <c r="B69" s="80"/>
      <c r="C69" s="80"/>
      <c r="D69" s="58"/>
      <c r="F69" s="324"/>
    </row>
    <row r="70" spans="1:7">
      <c r="A70" s="80"/>
      <c r="B70" s="80"/>
      <c r="C70" s="80"/>
      <c r="D70" s="58"/>
      <c r="F70" s="324"/>
    </row>
    <row r="71" spans="1:7">
      <c r="A71" s="111">
        <v>2</v>
      </c>
      <c r="B71" s="90" t="s">
        <v>15</v>
      </c>
      <c r="C71" s="112"/>
      <c r="D71" s="43"/>
      <c r="E71" s="14"/>
      <c r="F71" s="59"/>
      <c r="G71" s="27"/>
    </row>
    <row r="72" spans="1:7">
      <c r="A72" s="80"/>
      <c r="B72" s="80"/>
      <c r="C72" s="44"/>
      <c r="D72" s="44"/>
      <c r="E72" s="30"/>
      <c r="F72" s="328"/>
    </row>
    <row r="73" spans="1:7" ht="29">
      <c r="A73" s="113" t="s">
        <v>16</v>
      </c>
      <c r="B73" s="114" t="s">
        <v>103</v>
      </c>
      <c r="C73" s="94"/>
      <c r="D73" s="45"/>
      <c r="E73" s="1"/>
      <c r="F73" s="74"/>
    </row>
    <row r="74" spans="1:7" ht="72.5">
      <c r="A74" s="115"/>
      <c r="B74" s="116" t="s">
        <v>102</v>
      </c>
      <c r="C74" s="94"/>
      <c r="D74" s="45"/>
      <c r="E74" s="1"/>
      <c r="F74" s="74"/>
    </row>
    <row r="75" spans="1:7" ht="31">
      <c r="A75" s="115"/>
      <c r="B75" s="116" t="s">
        <v>19</v>
      </c>
      <c r="C75" s="94"/>
      <c r="D75" s="45"/>
      <c r="E75" s="1"/>
      <c r="F75" s="74"/>
      <c r="G75" s="27"/>
    </row>
    <row r="76" spans="1:7">
      <c r="A76" s="117"/>
      <c r="B76" s="118"/>
      <c r="C76" s="100" t="s">
        <v>20</v>
      </c>
      <c r="D76" s="46">
        <v>30</v>
      </c>
      <c r="E76" s="2"/>
      <c r="F76" s="325">
        <f>D76*E76</f>
        <v>0</v>
      </c>
      <c r="G76" s="33"/>
    </row>
    <row r="77" spans="1:7">
      <c r="A77" s="117"/>
      <c r="B77" s="122"/>
      <c r="C77" s="94"/>
      <c r="D77" s="45"/>
      <c r="E77" s="1"/>
      <c r="F77" s="326"/>
      <c r="G77" s="33"/>
    </row>
    <row r="78" spans="1:7">
      <c r="A78" s="119" t="s">
        <v>18</v>
      </c>
      <c r="B78" s="123" t="s">
        <v>23</v>
      </c>
      <c r="C78" s="94"/>
      <c r="D78" s="45"/>
      <c r="E78" s="1"/>
      <c r="F78" s="74"/>
    </row>
    <row r="79" spans="1:7" ht="145">
      <c r="A79" s="119"/>
      <c r="B79" s="125" t="s">
        <v>24</v>
      </c>
      <c r="C79" s="94"/>
      <c r="D79" s="45"/>
      <c r="E79" s="1"/>
      <c r="F79" s="74"/>
    </row>
    <row r="80" spans="1:7">
      <c r="A80" s="119"/>
      <c r="B80" s="133"/>
      <c r="C80" s="100" t="s">
        <v>17</v>
      </c>
      <c r="D80" s="46">
        <v>150</v>
      </c>
      <c r="E80" s="2"/>
      <c r="F80" s="325">
        <f>D80*E80</f>
        <v>0</v>
      </c>
      <c r="G80" s="33"/>
    </row>
    <row r="81" spans="1:7">
      <c r="A81" s="80"/>
      <c r="B81" s="80"/>
      <c r="C81" s="75"/>
      <c r="D81" s="47"/>
      <c r="E81" s="31"/>
      <c r="F81" s="329"/>
    </row>
    <row r="82" spans="1:7" ht="29">
      <c r="A82" s="92" t="s">
        <v>107</v>
      </c>
      <c r="B82" s="123" t="s">
        <v>104</v>
      </c>
      <c r="C82" s="94"/>
      <c r="D82" s="48"/>
      <c r="E82" s="1"/>
      <c r="F82" s="76"/>
    </row>
    <row r="83" spans="1:7" ht="101.5">
      <c r="A83" s="124"/>
      <c r="B83" s="125" t="s">
        <v>170</v>
      </c>
      <c r="C83" s="94"/>
      <c r="D83" s="45"/>
      <c r="E83" s="1"/>
      <c r="F83" s="71"/>
    </row>
    <row r="84" spans="1:7">
      <c r="A84" s="92"/>
      <c r="B84" s="125" t="s">
        <v>171</v>
      </c>
      <c r="C84" s="94"/>
      <c r="D84" s="45"/>
      <c r="E84" s="1"/>
      <c r="F84" s="71"/>
    </row>
    <row r="85" spans="1:7">
      <c r="A85" s="92"/>
      <c r="B85" s="125" t="s">
        <v>21</v>
      </c>
      <c r="C85" s="94"/>
      <c r="D85" s="45"/>
      <c r="E85" s="1"/>
      <c r="F85" s="71"/>
    </row>
    <row r="86" spans="1:7">
      <c r="A86" s="92"/>
      <c r="B86" s="126"/>
      <c r="C86" s="100" t="s">
        <v>20</v>
      </c>
      <c r="D86" s="46">
        <v>15</v>
      </c>
      <c r="E86" s="2"/>
      <c r="F86" s="325">
        <f>D86*E86</f>
        <v>0</v>
      </c>
      <c r="G86" s="33"/>
    </row>
    <row r="87" spans="1:7">
      <c r="A87" s="92"/>
      <c r="B87" s="125"/>
      <c r="C87" s="94"/>
      <c r="D87" s="45"/>
      <c r="E87" s="1"/>
      <c r="F87" s="326"/>
    </row>
    <row r="88" spans="1:7">
      <c r="A88" s="127" t="s">
        <v>108</v>
      </c>
      <c r="B88" s="123" t="s">
        <v>22</v>
      </c>
      <c r="C88" s="128"/>
      <c r="D88" s="45"/>
      <c r="E88" s="1"/>
      <c r="F88" s="326"/>
    </row>
    <row r="89" spans="1:7" ht="101.5">
      <c r="A89" s="129"/>
      <c r="B89" s="130" t="s">
        <v>105</v>
      </c>
      <c r="C89" s="131"/>
      <c r="D89" s="45"/>
      <c r="E89" s="1"/>
      <c r="F89" s="326"/>
    </row>
    <row r="90" spans="1:7">
      <c r="A90" s="129"/>
      <c r="B90" s="132"/>
      <c r="C90" s="100" t="s">
        <v>17</v>
      </c>
      <c r="D90" s="46">
        <v>280</v>
      </c>
      <c r="E90" s="2"/>
      <c r="F90" s="325">
        <f>D90*E90</f>
        <v>0</v>
      </c>
      <c r="G90" s="33"/>
    </row>
    <row r="91" spans="1:7">
      <c r="A91" s="92"/>
      <c r="B91" s="125"/>
      <c r="C91" s="94"/>
      <c r="D91" s="45"/>
      <c r="E91" s="1"/>
      <c r="F91" s="326"/>
    </row>
    <row r="92" spans="1:7">
      <c r="A92" s="127" t="s">
        <v>95</v>
      </c>
      <c r="B92" s="138" t="s">
        <v>26</v>
      </c>
      <c r="C92" s="135"/>
      <c r="D92" s="45"/>
      <c r="E92" s="1"/>
      <c r="F92" s="71"/>
    </row>
    <row r="93" spans="1:7" ht="58">
      <c r="A93" s="124"/>
      <c r="B93" s="103" t="s">
        <v>27</v>
      </c>
      <c r="C93" s="135"/>
      <c r="D93" s="45"/>
      <c r="E93" s="1"/>
      <c r="F93" s="330"/>
    </row>
    <row r="94" spans="1:7">
      <c r="A94" s="92"/>
      <c r="B94" s="139" t="s">
        <v>28</v>
      </c>
      <c r="C94" s="140" t="s">
        <v>17</v>
      </c>
      <c r="D94" s="50">
        <v>200</v>
      </c>
      <c r="E94" s="2"/>
      <c r="F94" s="325">
        <f>D94*E94</f>
        <v>0</v>
      </c>
      <c r="G94" s="33"/>
    </row>
    <row r="95" spans="1:7">
      <c r="A95" s="92"/>
      <c r="B95" s="99"/>
      <c r="C95" s="94"/>
      <c r="D95" s="45"/>
      <c r="E95" s="1"/>
      <c r="F95" s="71"/>
    </row>
    <row r="96" spans="1:7">
      <c r="A96" s="92"/>
      <c r="B96" s="99"/>
      <c r="C96" s="136"/>
      <c r="D96" s="45"/>
      <c r="E96" s="1"/>
      <c r="F96" s="326"/>
    </row>
    <row r="97" spans="1:7">
      <c r="A97" s="127" t="s">
        <v>109</v>
      </c>
      <c r="B97" s="120" t="s">
        <v>29</v>
      </c>
      <c r="C97" s="135"/>
      <c r="D97" s="45"/>
      <c r="E97" s="1"/>
      <c r="F97" s="71"/>
    </row>
    <row r="98" spans="1:7" ht="101.5">
      <c r="A98" s="127"/>
      <c r="B98" s="141" t="s">
        <v>30</v>
      </c>
      <c r="C98" s="135"/>
      <c r="D98" s="45"/>
      <c r="E98" s="1"/>
      <c r="F98" s="71"/>
    </row>
    <row r="99" spans="1:7">
      <c r="A99" s="127"/>
      <c r="B99" s="133"/>
      <c r="C99" s="142" t="s">
        <v>20</v>
      </c>
      <c r="D99" s="46">
        <v>30</v>
      </c>
      <c r="E99" s="2"/>
      <c r="F99" s="325">
        <f>D99*E99</f>
        <v>0</v>
      </c>
      <c r="G99" s="33"/>
    </row>
    <row r="100" spans="1:7">
      <c r="A100" s="127"/>
      <c r="B100" s="99"/>
      <c r="C100" s="137"/>
      <c r="D100" s="49"/>
      <c r="E100" s="3"/>
      <c r="F100" s="331"/>
    </row>
    <row r="101" spans="1:7">
      <c r="A101" s="92"/>
      <c r="B101" s="99"/>
      <c r="C101" s="143"/>
      <c r="D101" s="45"/>
      <c r="E101" s="1"/>
      <c r="F101" s="326"/>
    </row>
    <row r="102" spans="1:7">
      <c r="A102" s="92"/>
      <c r="B102" s="144"/>
      <c r="C102" s="135"/>
      <c r="D102" s="45"/>
      <c r="E102" s="1"/>
      <c r="F102" s="71"/>
    </row>
    <row r="103" spans="1:7">
      <c r="A103" s="108">
        <v>2</v>
      </c>
      <c r="B103" s="109" t="s">
        <v>31</v>
      </c>
      <c r="C103" s="110"/>
      <c r="D103" s="42"/>
      <c r="E103" s="13"/>
      <c r="F103" s="73">
        <f>SUM(F76:F100)</f>
        <v>0</v>
      </c>
    </row>
    <row r="104" spans="1:7">
      <c r="A104" s="80"/>
      <c r="B104" s="80"/>
      <c r="C104" s="80"/>
      <c r="D104" s="58"/>
      <c r="F104" s="324"/>
    </row>
    <row r="105" spans="1:7">
      <c r="A105" s="80"/>
      <c r="B105" s="80"/>
      <c r="C105" s="80"/>
      <c r="D105" s="58"/>
      <c r="F105" s="324"/>
    </row>
    <row r="106" spans="1:7">
      <c r="A106" s="145">
        <v>3</v>
      </c>
      <c r="B106" s="146" t="s">
        <v>32</v>
      </c>
      <c r="C106" s="112"/>
      <c r="D106" s="43"/>
      <c r="E106" s="15"/>
      <c r="F106" s="77"/>
    </row>
    <row r="107" spans="1:7">
      <c r="A107" s="127"/>
      <c r="B107" s="122"/>
      <c r="C107" s="94"/>
      <c r="D107" s="45"/>
      <c r="E107" s="1"/>
      <c r="F107" s="71"/>
    </row>
    <row r="108" spans="1:7" ht="29">
      <c r="A108" s="127" t="s">
        <v>33</v>
      </c>
      <c r="B108" s="147" t="s">
        <v>34</v>
      </c>
      <c r="C108" s="94"/>
      <c r="D108" s="45"/>
      <c r="E108" s="1"/>
      <c r="F108" s="71"/>
    </row>
    <row r="109" spans="1:7" ht="130.5">
      <c r="A109" s="127"/>
      <c r="B109" s="148" t="s">
        <v>35</v>
      </c>
      <c r="C109" s="94"/>
      <c r="D109" s="45"/>
      <c r="E109" s="1"/>
      <c r="F109" s="71"/>
    </row>
    <row r="110" spans="1:7">
      <c r="A110" s="127"/>
      <c r="B110" s="149" t="s">
        <v>36</v>
      </c>
      <c r="C110" s="100" t="s">
        <v>20</v>
      </c>
      <c r="D110" s="46">
        <v>75</v>
      </c>
      <c r="E110" s="2"/>
      <c r="F110" s="325">
        <f>D110*E110</f>
        <v>0</v>
      </c>
      <c r="G110" s="33"/>
    </row>
    <row r="111" spans="1:7">
      <c r="A111" s="127"/>
      <c r="B111" s="150"/>
      <c r="C111" s="94"/>
      <c r="D111" s="45"/>
      <c r="E111" s="1"/>
      <c r="F111" s="326"/>
      <c r="G111" s="28"/>
    </row>
    <row r="112" spans="1:7">
      <c r="A112" s="127" t="s">
        <v>37</v>
      </c>
      <c r="B112" s="153" t="s">
        <v>38</v>
      </c>
      <c r="C112" s="94"/>
      <c r="D112" s="45"/>
      <c r="E112" s="1"/>
      <c r="F112" s="71"/>
      <c r="G112" s="28"/>
    </row>
    <row r="113" spans="1:7" ht="190.5">
      <c r="A113" s="127"/>
      <c r="B113" s="141" t="s">
        <v>96</v>
      </c>
      <c r="C113" s="94"/>
      <c r="D113" s="45"/>
      <c r="E113" s="1"/>
      <c r="F113" s="71"/>
      <c r="G113" s="28"/>
    </row>
    <row r="114" spans="1:7">
      <c r="A114" s="127"/>
      <c r="B114" s="155" t="s">
        <v>39</v>
      </c>
      <c r="C114" s="100" t="s">
        <v>20</v>
      </c>
      <c r="D114" s="46">
        <v>24</v>
      </c>
      <c r="E114" s="2"/>
      <c r="F114" s="325">
        <f>D114*E114</f>
        <v>0</v>
      </c>
      <c r="G114" s="33"/>
    </row>
    <row r="115" spans="1:7">
      <c r="A115" s="127"/>
      <c r="B115" s="155" t="s">
        <v>40</v>
      </c>
      <c r="C115" s="100" t="s">
        <v>20</v>
      </c>
      <c r="D115" s="46">
        <v>24</v>
      </c>
      <c r="E115" s="2"/>
      <c r="F115" s="325">
        <f>D115*E115</f>
        <v>0</v>
      </c>
      <c r="G115" s="33"/>
    </row>
    <row r="116" spans="1:7">
      <c r="A116" s="127"/>
      <c r="B116" s="160"/>
      <c r="C116" s="94"/>
      <c r="D116" s="45"/>
      <c r="E116" s="1"/>
      <c r="F116" s="326"/>
      <c r="G116" s="28"/>
    </row>
    <row r="117" spans="1:7">
      <c r="A117" s="127" t="s">
        <v>41</v>
      </c>
      <c r="B117" s="156" t="s">
        <v>42</v>
      </c>
      <c r="C117" s="97"/>
      <c r="D117" s="45"/>
      <c r="E117" s="1"/>
      <c r="F117" s="71"/>
      <c r="G117" s="28"/>
    </row>
    <row r="118" spans="1:7" ht="72.5">
      <c r="A118" s="127"/>
      <c r="B118" s="134" t="s">
        <v>43</v>
      </c>
      <c r="C118" s="94"/>
      <c r="D118" s="45"/>
      <c r="E118" s="1"/>
      <c r="F118" s="71"/>
      <c r="G118" s="28"/>
    </row>
    <row r="119" spans="1:7">
      <c r="A119" s="127"/>
      <c r="B119" s="155" t="s">
        <v>98</v>
      </c>
      <c r="C119" s="100" t="s">
        <v>20</v>
      </c>
      <c r="D119" s="46">
        <v>3</v>
      </c>
      <c r="E119" s="2"/>
      <c r="F119" s="325">
        <f>D119*E119</f>
        <v>0</v>
      </c>
      <c r="G119" s="33"/>
    </row>
    <row r="120" spans="1:7">
      <c r="A120" s="127"/>
      <c r="B120" s="99"/>
      <c r="C120" s="94"/>
      <c r="D120" s="45"/>
      <c r="E120" s="1"/>
      <c r="F120" s="71"/>
    </row>
    <row r="121" spans="1:7">
      <c r="A121" s="127" t="s">
        <v>44</v>
      </c>
      <c r="B121" s="157" t="s">
        <v>47</v>
      </c>
      <c r="C121" s="94"/>
      <c r="D121" s="45"/>
      <c r="E121" s="1"/>
      <c r="F121" s="71"/>
    </row>
    <row r="122" spans="1:7" ht="58">
      <c r="A122" s="154"/>
      <c r="B122" s="134" t="s">
        <v>48</v>
      </c>
      <c r="C122" s="136"/>
      <c r="D122" s="45"/>
      <c r="E122" s="1"/>
      <c r="F122" s="71"/>
    </row>
    <row r="123" spans="1:7">
      <c r="A123" s="154"/>
      <c r="B123" s="158" t="s">
        <v>49</v>
      </c>
      <c r="C123" s="136"/>
      <c r="D123" s="45"/>
      <c r="E123" s="1"/>
      <c r="F123" s="71"/>
    </row>
    <row r="124" spans="1:7" ht="29">
      <c r="A124" s="154"/>
      <c r="B124" s="159" t="s">
        <v>50</v>
      </c>
      <c r="C124" s="136"/>
      <c r="D124" s="45"/>
      <c r="E124" s="1"/>
      <c r="F124" s="71"/>
    </row>
    <row r="125" spans="1:7" ht="29">
      <c r="A125" s="154"/>
      <c r="B125" s="159" t="s">
        <v>51</v>
      </c>
      <c r="C125" s="136"/>
      <c r="D125" s="45"/>
      <c r="E125" s="1"/>
      <c r="F125" s="71"/>
    </row>
    <row r="126" spans="1:7" ht="29">
      <c r="A126" s="154"/>
      <c r="B126" s="159" t="s">
        <v>52</v>
      </c>
      <c r="C126" s="136"/>
      <c r="D126" s="45"/>
      <c r="E126" s="1"/>
      <c r="F126" s="71"/>
    </row>
    <row r="127" spans="1:7" ht="29">
      <c r="A127" s="154"/>
      <c r="B127" s="159" t="s">
        <v>53</v>
      </c>
      <c r="C127" s="136"/>
      <c r="D127" s="45"/>
      <c r="E127" s="1"/>
      <c r="F127" s="71"/>
    </row>
    <row r="128" spans="1:7">
      <c r="A128" s="154"/>
      <c r="B128" s="99"/>
      <c r="C128" s="100" t="s">
        <v>17</v>
      </c>
      <c r="D128" s="46">
        <v>314</v>
      </c>
      <c r="E128" s="2"/>
      <c r="F128" s="325">
        <f>D128*E128</f>
        <v>0</v>
      </c>
      <c r="G128" s="33"/>
    </row>
    <row r="129" spans="1:7">
      <c r="A129" s="127"/>
      <c r="B129" s="80"/>
      <c r="C129" s="44"/>
      <c r="D129" s="44"/>
      <c r="E129" s="30"/>
      <c r="F129" s="328"/>
      <c r="G129" s="203"/>
    </row>
    <row r="130" spans="1:7">
      <c r="A130" s="127"/>
      <c r="B130" s="80"/>
      <c r="C130" s="44"/>
      <c r="D130" s="44"/>
      <c r="E130" s="30"/>
      <c r="F130" s="328"/>
    </row>
    <row r="131" spans="1:7">
      <c r="A131" s="154"/>
      <c r="B131" s="99"/>
      <c r="C131" s="94"/>
      <c r="D131" s="45"/>
      <c r="E131" s="1"/>
      <c r="F131" s="76"/>
    </row>
    <row r="132" spans="1:7">
      <c r="A132" s="127" t="s">
        <v>45</v>
      </c>
      <c r="B132" s="93" t="s">
        <v>54</v>
      </c>
      <c r="C132" s="136"/>
      <c r="D132" s="45"/>
      <c r="E132" s="1"/>
      <c r="F132" s="71"/>
    </row>
    <row r="133" spans="1:7" ht="74.5">
      <c r="A133" s="127"/>
      <c r="B133" s="134" t="s">
        <v>55</v>
      </c>
      <c r="C133" s="204"/>
      <c r="D133" s="205"/>
      <c r="E133" s="206"/>
      <c r="F133" s="207"/>
    </row>
    <row r="134" spans="1:7">
      <c r="A134" s="127"/>
      <c r="B134" s="133"/>
      <c r="C134" s="100" t="s">
        <v>17</v>
      </c>
      <c r="D134" s="46">
        <v>314</v>
      </c>
      <c r="E134" s="2"/>
      <c r="F134" s="325">
        <f>D134*E134</f>
        <v>0</v>
      </c>
      <c r="G134" s="33"/>
    </row>
    <row r="135" spans="1:7">
      <c r="A135" s="127"/>
      <c r="B135" s="155"/>
      <c r="C135" s="137"/>
      <c r="D135" s="49"/>
      <c r="E135" s="3"/>
      <c r="F135" s="331"/>
    </row>
    <row r="136" spans="1:7">
      <c r="A136" s="127" t="s">
        <v>46</v>
      </c>
      <c r="B136" s="120" t="s">
        <v>56</v>
      </c>
      <c r="C136" s="94"/>
      <c r="D136" s="45"/>
      <c r="E136" s="1"/>
      <c r="F136" s="71"/>
    </row>
    <row r="137" spans="1:7" ht="118">
      <c r="A137" s="127"/>
      <c r="B137" s="134" t="s">
        <v>101</v>
      </c>
      <c r="C137" s="94"/>
      <c r="D137" s="45"/>
      <c r="E137" s="1"/>
      <c r="F137" s="71"/>
    </row>
    <row r="138" spans="1:7">
      <c r="A138" s="127"/>
      <c r="B138" s="99"/>
      <c r="C138" s="100" t="s">
        <v>17</v>
      </c>
      <c r="D138" s="46">
        <v>290</v>
      </c>
      <c r="E138" s="2"/>
      <c r="F138" s="325">
        <f>D138*E138</f>
        <v>0</v>
      </c>
      <c r="G138" s="33"/>
    </row>
    <row r="139" spans="1:7">
      <c r="A139" s="127" t="s">
        <v>175</v>
      </c>
      <c r="B139" s="80"/>
      <c r="C139" s="44"/>
      <c r="D139" s="44"/>
      <c r="E139" s="30"/>
      <c r="F139" s="328"/>
    </row>
    <row r="140" spans="1:7">
      <c r="A140" s="127" t="s">
        <v>176</v>
      </c>
      <c r="B140" s="212" t="s">
        <v>172</v>
      </c>
      <c r="C140" s="44"/>
      <c r="D140" s="44"/>
      <c r="E140" s="30"/>
      <c r="F140" s="328"/>
    </row>
    <row r="141" spans="1:7">
      <c r="A141" s="80"/>
      <c r="B141" s="80"/>
      <c r="C141" s="72"/>
      <c r="D141" s="41"/>
      <c r="E141" s="29"/>
      <c r="F141" s="327"/>
    </row>
    <row r="142" spans="1:7">
      <c r="A142" s="161">
        <v>3</v>
      </c>
      <c r="B142" s="109" t="s">
        <v>57</v>
      </c>
      <c r="C142" s="162"/>
      <c r="D142" s="51"/>
      <c r="E142" s="13"/>
      <c r="F142" s="73">
        <f>SUM(F110,F114,F115,F119,F134,F138)</f>
        <v>0</v>
      </c>
    </row>
    <row r="143" spans="1:7">
      <c r="A143" s="53"/>
      <c r="B143" s="53"/>
      <c r="C143" s="52"/>
      <c r="D143" s="52"/>
      <c r="E143" s="32"/>
      <c r="F143" s="332"/>
    </row>
    <row r="144" spans="1:7">
      <c r="A144" s="80"/>
      <c r="B144" s="80"/>
      <c r="C144" s="53"/>
      <c r="D144" s="53"/>
      <c r="E144" s="27"/>
      <c r="F144" s="333"/>
    </row>
    <row r="145" spans="1:7">
      <c r="A145" s="145">
        <v>4</v>
      </c>
      <c r="B145" s="90" t="s">
        <v>58</v>
      </c>
      <c r="C145" s="163"/>
      <c r="D145" s="54"/>
      <c r="E145" s="16"/>
      <c r="F145" s="78"/>
    </row>
    <row r="146" spans="1:7">
      <c r="A146" s="127"/>
      <c r="B146" s="93"/>
      <c r="C146" s="164"/>
      <c r="D146" s="55"/>
      <c r="E146" s="5"/>
      <c r="F146" s="79"/>
    </row>
    <row r="147" spans="1:7">
      <c r="A147" s="127" t="s">
        <v>59</v>
      </c>
      <c r="B147" s="151" t="s">
        <v>100</v>
      </c>
      <c r="C147" s="168"/>
      <c r="D147" s="40"/>
      <c r="E147" s="4"/>
      <c r="F147" s="326"/>
    </row>
    <row r="148" spans="1:7" ht="168" customHeight="1">
      <c r="A148" s="165"/>
      <c r="B148" s="152" t="s">
        <v>173</v>
      </c>
      <c r="C148" s="168"/>
      <c r="D148" s="40"/>
      <c r="E148" s="4"/>
      <c r="F148" s="326"/>
    </row>
    <row r="149" spans="1:7">
      <c r="A149" s="127"/>
      <c r="B149" s="167"/>
      <c r="C149" s="169" t="s">
        <v>99</v>
      </c>
      <c r="D149" s="39">
        <v>40</v>
      </c>
      <c r="E149" s="6"/>
      <c r="F149" s="325">
        <f>D149*E149</f>
        <v>0</v>
      </c>
      <c r="G149" s="33"/>
    </row>
    <row r="150" spans="1:7">
      <c r="A150" s="127"/>
      <c r="B150" s="99"/>
      <c r="C150" s="166"/>
      <c r="D150" s="56"/>
      <c r="E150" s="17"/>
      <c r="F150" s="331"/>
      <c r="G150" s="28"/>
    </row>
    <row r="151" spans="1:7">
      <c r="A151" s="80"/>
      <c r="B151" s="80"/>
      <c r="C151" s="44"/>
      <c r="D151" s="57"/>
      <c r="E151" s="30"/>
      <c r="F151" s="326">
        <f>D151*E151</f>
        <v>0</v>
      </c>
    </row>
    <row r="152" spans="1:7">
      <c r="A152" s="92"/>
      <c r="B152" s="170"/>
      <c r="C152" s="171"/>
      <c r="D152" s="48"/>
      <c r="E152" s="7"/>
      <c r="F152" s="334"/>
    </row>
    <row r="153" spans="1:7">
      <c r="A153" s="172">
        <v>4</v>
      </c>
      <c r="B153" s="109" t="s">
        <v>60</v>
      </c>
      <c r="C153" s="110"/>
      <c r="D153" s="42"/>
      <c r="E153" s="13"/>
      <c r="F153" s="73">
        <f>SUM(F149:F151)</f>
        <v>0</v>
      </c>
    </row>
    <row r="154" spans="1:7">
      <c r="A154" s="80"/>
      <c r="B154" s="80"/>
      <c r="C154" s="173"/>
      <c r="D154" s="58"/>
      <c r="F154" s="324"/>
    </row>
    <row r="155" spans="1:7">
      <c r="A155" s="80"/>
      <c r="B155" s="80"/>
      <c r="C155" s="173"/>
      <c r="D155" s="58"/>
      <c r="F155" s="324"/>
    </row>
    <row r="156" spans="1:7">
      <c r="A156" s="145">
        <v>5</v>
      </c>
      <c r="B156" s="174" t="s">
        <v>61</v>
      </c>
      <c r="C156" s="175"/>
      <c r="D156" s="59"/>
      <c r="E156" s="11"/>
      <c r="F156" s="81"/>
    </row>
    <row r="157" spans="1:7">
      <c r="A157" s="127"/>
      <c r="B157" s="99"/>
      <c r="C157" s="171"/>
      <c r="D157" s="48"/>
      <c r="E157" s="4"/>
      <c r="F157" s="71"/>
    </row>
    <row r="158" spans="1:7">
      <c r="A158" s="127" t="s">
        <v>62</v>
      </c>
      <c r="B158" s="102" t="s">
        <v>63</v>
      </c>
      <c r="C158" s="171"/>
      <c r="D158" s="48"/>
      <c r="E158" s="4"/>
      <c r="F158" s="71"/>
    </row>
    <row r="159" spans="1:7" ht="174">
      <c r="A159" s="127"/>
      <c r="B159" s="121" t="s">
        <v>64</v>
      </c>
      <c r="C159" s="171"/>
      <c r="D159" s="48"/>
      <c r="E159" s="4"/>
      <c r="F159" s="71"/>
    </row>
    <row r="160" spans="1:7">
      <c r="A160" s="127"/>
      <c r="B160" s="139" t="s">
        <v>65</v>
      </c>
      <c r="C160" s="140" t="s">
        <v>66</v>
      </c>
      <c r="D160" s="46">
        <v>15</v>
      </c>
      <c r="E160" s="6"/>
      <c r="F160" s="325">
        <f>D160*E160</f>
        <v>0</v>
      </c>
      <c r="G160" s="33"/>
    </row>
    <row r="161" spans="1:7">
      <c r="A161" s="127"/>
      <c r="B161" s="139" t="s">
        <v>67</v>
      </c>
      <c r="C161" s="140" t="s">
        <v>66</v>
      </c>
      <c r="D161" s="46">
        <v>4</v>
      </c>
      <c r="E161" s="6"/>
      <c r="F161" s="325">
        <f>D161*E161</f>
        <v>0</v>
      </c>
      <c r="G161" s="33"/>
    </row>
    <row r="162" spans="1:7">
      <c r="A162" s="127"/>
      <c r="B162" s="176"/>
      <c r="C162" s="135"/>
      <c r="D162" s="48"/>
      <c r="E162" s="4"/>
      <c r="F162" s="71"/>
    </row>
    <row r="163" spans="1:7">
      <c r="A163" s="127" t="s">
        <v>68</v>
      </c>
      <c r="B163" s="177" t="s">
        <v>69</v>
      </c>
      <c r="C163" s="135"/>
      <c r="D163" s="48"/>
      <c r="E163" s="4"/>
      <c r="F163" s="71"/>
    </row>
    <row r="164" spans="1:7" ht="130.5">
      <c r="A164" s="127"/>
      <c r="B164" s="103" t="s">
        <v>70</v>
      </c>
      <c r="C164" s="171"/>
      <c r="D164" s="48"/>
      <c r="E164" s="4"/>
      <c r="F164" s="71"/>
    </row>
    <row r="165" spans="1:7">
      <c r="A165" s="127"/>
      <c r="B165" s="133"/>
      <c r="C165" s="140" t="s">
        <v>17</v>
      </c>
      <c r="D165" s="46">
        <v>100</v>
      </c>
      <c r="E165" s="6"/>
      <c r="F165" s="325">
        <f>D165*E165</f>
        <v>0</v>
      </c>
      <c r="G165" s="33"/>
    </row>
    <row r="166" spans="1:7">
      <c r="A166" s="127"/>
      <c r="B166" s="99"/>
      <c r="C166" s="171"/>
      <c r="D166" s="45"/>
      <c r="E166" s="4"/>
      <c r="F166" s="71"/>
    </row>
    <row r="167" spans="1:7">
      <c r="A167" s="127" t="s">
        <v>71</v>
      </c>
      <c r="B167" s="102" t="s">
        <v>72</v>
      </c>
      <c r="C167" s="171"/>
      <c r="D167" s="45"/>
      <c r="E167" s="4"/>
      <c r="F167" s="71"/>
    </row>
    <row r="168" spans="1:7" ht="159.5">
      <c r="A168" s="127"/>
      <c r="B168" s="121" t="s">
        <v>73</v>
      </c>
      <c r="C168" s="135"/>
      <c r="D168" s="48"/>
      <c r="E168" s="4"/>
      <c r="F168" s="71"/>
    </row>
    <row r="169" spans="1:7">
      <c r="A169" s="127"/>
      <c r="B169" s="133"/>
      <c r="C169" s="140" t="s">
        <v>13</v>
      </c>
      <c r="D169" s="46">
        <v>1</v>
      </c>
      <c r="E169" s="6"/>
      <c r="F169" s="325">
        <f>D169*E169</f>
        <v>0</v>
      </c>
      <c r="G169" s="33"/>
    </row>
    <row r="170" spans="1:7">
      <c r="A170" s="80"/>
      <c r="B170" s="80"/>
      <c r="C170" s="75"/>
      <c r="D170" s="47"/>
      <c r="E170" s="31"/>
      <c r="F170" s="329"/>
    </row>
    <row r="171" spans="1:7" ht="145">
      <c r="A171" s="127" t="s">
        <v>113</v>
      </c>
      <c r="B171" s="208" t="s">
        <v>174</v>
      </c>
      <c r="C171" s="44"/>
      <c r="D171" s="57"/>
      <c r="E171" s="30"/>
      <c r="F171" s="328"/>
    </row>
    <row r="172" spans="1:7">
      <c r="A172" s="80"/>
      <c r="B172" s="208"/>
      <c r="C172" s="210" t="s">
        <v>112</v>
      </c>
      <c r="D172" s="211">
        <v>31</v>
      </c>
      <c r="E172" s="337"/>
      <c r="F172" s="325">
        <f>D172*E172</f>
        <v>0</v>
      </c>
    </row>
    <row r="173" spans="1:7">
      <c r="A173" s="80"/>
      <c r="B173" s="208"/>
      <c r="C173" s="44"/>
      <c r="D173" s="209"/>
      <c r="E173" s="30"/>
      <c r="F173" s="328"/>
    </row>
    <row r="174" spans="1:7" ht="101.5">
      <c r="A174" s="127" t="s">
        <v>114</v>
      </c>
      <c r="B174" s="208" t="s">
        <v>115</v>
      </c>
      <c r="C174" s="44"/>
      <c r="D174" s="209"/>
      <c r="E174" s="30"/>
      <c r="F174" s="328"/>
    </row>
    <row r="175" spans="1:7" ht="17" customHeight="1">
      <c r="A175" s="127"/>
      <c r="B175" s="133"/>
      <c r="C175" s="140" t="s">
        <v>13</v>
      </c>
      <c r="D175" s="46">
        <v>35</v>
      </c>
      <c r="E175" s="6"/>
      <c r="F175" s="325">
        <f>D175*E175</f>
        <v>0</v>
      </c>
    </row>
    <row r="176" spans="1:7">
      <c r="A176" s="80"/>
      <c r="B176" s="208"/>
      <c r="C176" s="44"/>
      <c r="D176" s="209"/>
      <c r="E176" s="30"/>
      <c r="F176" s="328"/>
    </row>
    <row r="177" spans="1:7">
      <c r="A177" s="80"/>
      <c r="B177" s="208"/>
      <c r="C177" s="44"/>
      <c r="D177" s="57"/>
      <c r="E177" s="30"/>
      <c r="F177" s="328"/>
    </row>
    <row r="178" spans="1:7">
      <c r="A178" s="80"/>
      <c r="B178" s="208"/>
      <c r="C178" s="44"/>
      <c r="D178" s="57"/>
      <c r="E178" s="30"/>
      <c r="F178" s="328"/>
    </row>
    <row r="179" spans="1:7">
      <c r="A179" s="178">
        <v>5</v>
      </c>
      <c r="B179" s="179" t="s">
        <v>74</v>
      </c>
      <c r="C179" s="110"/>
      <c r="D179" s="42"/>
      <c r="E179" s="13"/>
      <c r="F179" s="73">
        <f>SUM(F160:F175)</f>
        <v>0</v>
      </c>
    </row>
    <row r="180" spans="1:7">
      <c r="A180" s="80"/>
      <c r="B180" s="80"/>
      <c r="C180" s="53"/>
      <c r="D180" s="53"/>
      <c r="E180" s="27"/>
      <c r="F180" s="333"/>
    </row>
    <row r="181" spans="1:7">
      <c r="A181" s="111">
        <v>6</v>
      </c>
      <c r="B181" s="174" t="s">
        <v>75</v>
      </c>
      <c r="C181" s="180"/>
      <c r="D181" s="59"/>
      <c r="E181" s="11"/>
      <c r="F181" s="81"/>
    </row>
    <row r="182" spans="1:7">
      <c r="A182" s="92"/>
      <c r="B182" s="99"/>
      <c r="C182" s="171"/>
      <c r="D182" s="48"/>
      <c r="E182" s="4"/>
      <c r="F182" s="71"/>
    </row>
    <row r="183" spans="1:7">
      <c r="A183" s="127" t="s">
        <v>76</v>
      </c>
      <c r="B183" s="102" t="s">
        <v>77</v>
      </c>
      <c r="C183" s="171"/>
      <c r="D183" s="48"/>
      <c r="E183" s="4"/>
      <c r="F183" s="71"/>
    </row>
    <row r="184" spans="1:7" ht="43.5">
      <c r="A184" s="124"/>
      <c r="B184" s="103" t="s">
        <v>111</v>
      </c>
      <c r="C184" s="171"/>
      <c r="D184" s="48"/>
      <c r="E184" s="4"/>
      <c r="F184" s="71"/>
    </row>
    <row r="185" spans="1:7">
      <c r="A185" s="92"/>
      <c r="B185" s="133"/>
      <c r="C185" s="140" t="s">
        <v>20</v>
      </c>
      <c r="D185" s="46">
        <v>6</v>
      </c>
      <c r="E185" s="8"/>
      <c r="F185" s="325">
        <f>D185*E185</f>
        <v>0</v>
      </c>
      <c r="G185" s="33"/>
    </row>
    <row r="186" spans="1:7">
      <c r="A186" s="92"/>
      <c r="B186" s="99"/>
      <c r="C186" s="171"/>
      <c r="D186" s="48"/>
      <c r="E186" s="4"/>
      <c r="F186" s="71"/>
    </row>
    <row r="187" spans="1:7">
      <c r="A187" s="119" t="s">
        <v>78</v>
      </c>
      <c r="B187" s="102" t="s">
        <v>79</v>
      </c>
      <c r="C187" s="171"/>
      <c r="D187" s="48"/>
      <c r="E187" s="4"/>
      <c r="F187" s="71"/>
    </row>
    <row r="188" spans="1:7" ht="72.5">
      <c r="A188" s="117"/>
      <c r="B188" s="134" t="s">
        <v>110</v>
      </c>
      <c r="C188" s="94"/>
      <c r="D188" s="45"/>
      <c r="E188" s="1"/>
      <c r="F188" s="74"/>
    </row>
    <row r="189" spans="1:7">
      <c r="A189" s="92"/>
      <c r="B189" s="139" t="s">
        <v>80</v>
      </c>
      <c r="C189" s="140" t="s">
        <v>17</v>
      </c>
      <c r="D189" s="46">
        <v>11</v>
      </c>
      <c r="E189" s="9"/>
      <c r="F189" s="325">
        <f>D189*E189</f>
        <v>0</v>
      </c>
      <c r="G189" s="33"/>
    </row>
    <row r="190" spans="1:7" ht="16.5">
      <c r="A190" s="92"/>
      <c r="B190" s="139" t="s">
        <v>81</v>
      </c>
      <c r="C190" s="140" t="s">
        <v>25</v>
      </c>
      <c r="D190" s="60">
        <v>3.5</v>
      </c>
      <c r="E190" s="9"/>
      <c r="F190" s="325">
        <f>D190*E190</f>
        <v>0</v>
      </c>
      <c r="G190" s="33"/>
    </row>
    <row r="191" spans="1:7">
      <c r="A191" s="92"/>
      <c r="B191" s="99"/>
      <c r="C191" s="171"/>
      <c r="D191" s="48"/>
      <c r="E191" s="4"/>
      <c r="F191" s="71"/>
    </row>
    <row r="192" spans="1:7">
      <c r="A192" s="127" t="s">
        <v>82</v>
      </c>
      <c r="B192" s="102" t="s">
        <v>83</v>
      </c>
      <c r="C192" s="171"/>
      <c r="D192" s="48"/>
      <c r="E192" s="4"/>
      <c r="F192" s="71"/>
    </row>
    <row r="193" spans="1:7" ht="58">
      <c r="A193" s="124"/>
      <c r="B193" s="103" t="s">
        <v>106</v>
      </c>
      <c r="C193" s="171"/>
      <c r="D193" s="48"/>
      <c r="E193" s="4"/>
      <c r="F193" s="71"/>
    </row>
    <row r="194" spans="1:7">
      <c r="A194" s="92"/>
      <c r="B194" s="139" t="s">
        <v>84</v>
      </c>
      <c r="C194" s="140" t="s">
        <v>66</v>
      </c>
      <c r="D194" s="46">
        <v>110</v>
      </c>
      <c r="E194" s="6"/>
      <c r="F194" s="325">
        <f>D194*E194</f>
        <v>0</v>
      </c>
      <c r="G194" s="33"/>
    </row>
    <row r="195" spans="1:7">
      <c r="A195" s="92"/>
      <c r="B195" s="176"/>
      <c r="C195" s="181"/>
      <c r="D195" s="49"/>
      <c r="E195" s="17"/>
      <c r="F195" s="331"/>
    </row>
    <row r="196" spans="1:7">
      <c r="A196" s="80"/>
      <c r="B196" s="80"/>
      <c r="C196" s="44"/>
      <c r="D196" s="57"/>
      <c r="E196" s="30"/>
      <c r="F196" s="328"/>
    </row>
    <row r="197" spans="1:7">
      <c r="A197" s="108">
        <v>6</v>
      </c>
      <c r="B197" s="179" t="s">
        <v>85</v>
      </c>
      <c r="C197" s="182"/>
      <c r="D197" s="61"/>
      <c r="E197" s="18"/>
      <c r="F197" s="73">
        <f>SUM(F185:F194)</f>
        <v>0</v>
      </c>
    </row>
    <row r="198" spans="1:7">
      <c r="A198" s="80"/>
      <c r="B198" s="80"/>
      <c r="C198" s="52"/>
      <c r="D198" s="52"/>
      <c r="E198" s="32"/>
      <c r="F198" s="332"/>
    </row>
    <row r="199" spans="1:7">
      <c r="A199" s="80"/>
      <c r="B199" s="80"/>
      <c r="C199" s="53"/>
      <c r="D199" s="53"/>
      <c r="E199" s="27"/>
      <c r="F199" s="333"/>
    </row>
    <row r="200" spans="1:7">
      <c r="A200" s="111" t="s">
        <v>86</v>
      </c>
      <c r="B200" s="174" t="s">
        <v>87</v>
      </c>
      <c r="C200" s="180"/>
      <c r="D200" s="59"/>
      <c r="E200" s="11"/>
      <c r="F200" s="81"/>
    </row>
    <row r="201" spans="1:7">
      <c r="A201" s="92"/>
      <c r="B201" s="102"/>
      <c r="C201" s="171"/>
      <c r="D201" s="48"/>
      <c r="E201" s="4"/>
      <c r="F201" s="71"/>
    </row>
    <row r="202" spans="1:7" ht="72.5">
      <c r="A202" s="127" t="s">
        <v>88</v>
      </c>
      <c r="B202" s="183" t="s">
        <v>89</v>
      </c>
      <c r="C202" s="171"/>
      <c r="D202" s="48"/>
      <c r="E202" s="4"/>
      <c r="F202" s="71"/>
    </row>
    <row r="203" spans="1:7">
      <c r="A203" s="92"/>
      <c r="B203" s="133"/>
      <c r="C203" s="140" t="s">
        <v>17</v>
      </c>
      <c r="D203" s="46">
        <v>160</v>
      </c>
      <c r="E203" s="6"/>
      <c r="F203" s="325">
        <f>D203*E203</f>
        <v>0</v>
      </c>
      <c r="G203" s="33"/>
    </row>
    <row r="204" spans="1:7">
      <c r="A204" s="80"/>
      <c r="B204" s="80"/>
      <c r="C204" s="75"/>
      <c r="D204" s="47"/>
      <c r="E204" s="31"/>
      <c r="F204" s="329"/>
    </row>
    <row r="205" spans="1:7">
      <c r="A205" s="80"/>
      <c r="B205" s="80"/>
      <c r="C205" s="44"/>
      <c r="D205" s="57"/>
      <c r="E205" s="30"/>
      <c r="F205" s="328"/>
    </row>
    <row r="206" spans="1:7">
      <c r="A206" s="108" t="s">
        <v>86</v>
      </c>
      <c r="B206" s="179" t="s">
        <v>90</v>
      </c>
      <c r="C206" s="184"/>
      <c r="D206" s="62"/>
      <c r="E206" s="18"/>
      <c r="F206" s="73">
        <f>SUM(F203:F204)</f>
        <v>0</v>
      </c>
    </row>
    <row r="207" spans="1:7">
      <c r="A207" s="80"/>
      <c r="B207" s="80"/>
      <c r="C207" s="80"/>
      <c r="D207" s="58"/>
      <c r="F207" s="324"/>
    </row>
    <row r="208" spans="1:7">
      <c r="A208" s="80"/>
      <c r="B208" s="80"/>
      <c r="C208" s="80"/>
      <c r="D208" s="58"/>
      <c r="F208" s="324"/>
    </row>
    <row r="209" spans="1:6">
      <c r="A209" s="80"/>
      <c r="B209" s="80"/>
      <c r="C209" s="80"/>
      <c r="D209" s="58"/>
      <c r="F209" s="324"/>
    </row>
    <row r="210" spans="1:6">
      <c r="A210" s="111" t="s">
        <v>177</v>
      </c>
      <c r="B210" s="185" t="s">
        <v>164</v>
      </c>
      <c r="C210" s="180"/>
      <c r="D210" s="59"/>
      <c r="E210" s="11"/>
      <c r="F210" s="81"/>
    </row>
    <row r="211" spans="1:6">
      <c r="A211" s="92"/>
      <c r="B211" s="99"/>
      <c r="C211" s="186"/>
      <c r="D211" s="63"/>
      <c r="E211" s="10"/>
      <c r="F211" s="82"/>
    </row>
    <row r="212" spans="1:6">
      <c r="A212" s="92"/>
      <c r="B212" s="99"/>
      <c r="C212" s="186"/>
      <c r="D212" s="63"/>
      <c r="E212" s="10"/>
      <c r="F212" s="82"/>
    </row>
    <row r="213" spans="1:6">
      <c r="A213" s="187">
        <v>1</v>
      </c>
      <c r="B213" s="188" t="s">
        <v>4</v>
      </c>
      <c r="C213" s="189"/>
      <c r="D213" s="64"/>
      <c r="E213" s="12"/>
      <c r="F213" s="83">
        <f>F68</f>
        <v>0</v>
      </c>
    </row>
    <row r="214" spans="1:6">
      <c r="A214" s="187">
        <v>2</v>
      </c>
      <c r="B214" s="188" t="s">
        <v>15</v>
      </c>
      <c r="C214" s="189"/>
      <c r="D214" s="64"/>
      <c r="E214" s="12"/>
      <c r="F214" s="83">
        <f>F103</f>
        <v>0</v>
      </c>
    </row>
    <row r="215" spans="1:6">
      <c r="A215" s="187">
        <v>3</v>
      </c>
      <c r="B215" s="190" t="s">
        <v>92</v>
      </c>
      <c r="C215" s="189"/>
      <c r="D215" s="64"/>
      <c r="E215" s="12"/>
      <c r="F215" s="83">
        <f>F142</f>
        <v>0</v>
      </c>
    </row>
    <row r="216" spans="1:6">
      <c r="A216" s="187">
        <v>4</v>
      </c>
      <c r="B216" s="190" t="s">
        <v>58</v>
      </c>
      <c r="C216" s="189"/>
      <c r="D216" s="64"/>
      <c r="E216" s="12"/>
      <c r="F216" s="83">
        <f>F153</f>
        <v>0</v>
      </c>
    </row>
    <row r="217" spans="1:6">
      <c r="A217" s="187">
        <v>5</v>
      </c>
      <c r="B217" s="188" t="s">
        <v>61</v>
      </c>
      <c r="C217" s="189"/>
      <c r="D217" s="64"/>
      <c r="E217" s="12"/>
      <c r="F217" s="83">
        <f>F179</f>
        <v>0</v>
      </c>
    </row>
    <row r="218" spans="1:6">
      <c r="A218" s="187">
        <v>6</v>
      </c>
      <c r="B218" s="188" t="s">
        <v>93</v>
      </c>
      <c r="C218" s="189"/>
      <c r="D218" s="64"/>
      <c r="E218" s="12"/>
      <c r="F218" s="83">
        <f>F197</f>
        <v>0</v>
      </c>
    </row>
    <row r="219" spans="1:6">
      <c r="A219" s="187" t="s">
        <v>86</v>
      </c>
      <c r="B219" s="188" t="s">
        <v>87</v>
      </c>
      <c r="C219" s="189"/>
      <c r="D219" s="64"/>
      <c r="E219" s="12"/>
      <c r="F219" s="83">
        <f>F206</f>
        <v>0</v>
      </c>
    </row>
    <row r="220" spans="1:6">
      <c r="A220" s="191"/>
      <c r="B220" s="192"/>
      <c r="C220" s="193"/>
      <c r="D220" s="65"/>
      <c r="E220" s="20"/>
      <c r="F220" s="84"/>
    </row>
    <row r="221" spans="1:6">
      <c r="A221" s="194"/>
      <c r="B221" s="195" t="s">
        <v>180</v>
      </c>
      <c r="C221" s="196"/>
      <c r="D221" s="66"/>
      <c r="E221" s="19"/>
      <c r="F221" s="335">
        <f>SUM(F213:F219)</f>
        <v>0</v>
      </c>
    </row>
    <row r="222" spans="1:6">
      <c r="A222" s="197"/>
      <c r="B222" s="198" t="s">
        <v>94</v>
      </c>
      <c r="C222" s="199"/>
      <c r="D222" s="67"/>
      <c r="E222" s="21"/>
      <c r="F222" s="85">
        <f>F221*0.25</f>
        <v>0</v>
      </c>
    </row>
    <row r="223" spans="1:6">
      <c r="A223" s="200" t="s">
        <v>177</v>
      </c>
      <c r="B223" s="201" t="s">
        <v>166</v>
      </c>
      <c r="C223" s="202"/>
      <c r="D223" s="68"/>
      <c r="E223" s="34"/>
      <c r="F223" s="335">
        <f>SUM(F221:F222)</f>
        <v>0</v>
      </c>
    </row>
    <row r="224" spans="1:6">
      <c r="A224" s="80"/>
      <c r="B224" s="80"/>
      <c r="C224" s="80"/>
      <c r="D224" s="58"/>
      <c r="F224" s="324"/>
    </row>
    <row r="225" spans="1:6">
      <c r="A225" s="80"/>
      <c r="B225" s="80"/>
      <c r="C225" s="80"/>
      <c r="D225" s="58"/>
      <c r="F225" s="324"/>
    </row>
    <row r="226" spans="1:6" ht="18.5">
      <c r="A226" s="360"/>
      <c r="B226" s="361" t="s">
        <v>167</v>
      </c>
      <c r="C226" s="360"/>
      <c r="D226" s="360"/>
      <c r="E226" s="345"/>
      <c r="F226" s="362"/>
    </row>
    <row r="227" spans="1:6">
      <c r="A227" s="80"/>
      <c r="B227" s="80"/>
      <c r="C227" s="80"/>
      <c r="D227" s="80"/>
      <c r="F227" s="322"/>
    </row>
    <row r="228" spans="1:6">
      <c r="A228" s="292" t="s">
        <v>91</v>
      </c>
      <c r="B228" s="293" t="s">
        <v>168</v>
      </c>
      <c r="C228" s="294"/>
      <c r="D228" s="294"/>
      <c r="E228" s="233"/>
      <c r="F228" s="312">
        <f>'Građevinski radovi'!F129</f>
        <v>0</v>
      </c>
    </row>
    <row r="229" spans="1:6">
      <c r="A229" s="295" t="s">
        <v>177</v>
      </c>
      <c r="B229" s="296" t="s">
        <v>169</v>
      </c>
      <c r="C229" s="297"/>
      <c r="D229" s="297"/>
      <c r="E229" s="234"/>
      <c r="F229" s="313">
        <f>F221</f>
        <v>0</v>
      </c>
    </row>
    <row r="230" spans="1:6">
      <c r="A230" s="80"/>
      <c r="B230" s="212" t="s">
        <v>178</v>
      </c>
      <c r="C230" s="80"/>
      <c r="D230" s="80"/>
      <c r="F230" s="314">
        <f>SUM(F228:F229)</f>
        <v>0</v>
      </c>
    </row>
    <row r="231" spans="1:6">
      <c r="A231" s="298"/>
      <c r="B231" s="299" t="s">
        <v>179</v>
      </c>
      <c r="C231" s="298"/>
      <c r="D231" s="298"/>
      <c r="E231" s="235"/>
      <c r="F231" s="323">
        <f>F230*0.25</f>
        <v>0</v>
      </c>
    </row>
    <row r="232" spans="1:6" ht="18.5">
      <c r="A232" s="80"/>
      <c r="B232" s="300" t="s">
        <v>184</v>
      </c>
      <c r="C232" s="301"/>
      <c r="D232" s="301"/>
      <c r="E232" s="236"/>
      <c r="F232" s="363">
        <f>SUM(F230:F231)</f>
        <v>0</v>
      </c>
    </row>
    <row r="233" spans="1:6">
      <c r="A233" s="80"/>
      <c r="B233" s="80"/>
      <c r="C233" s="80"/>
      <c r="D233" s="58"/>
      <c r="F233" s="324"/>
    </row>
    <row r="234" spans="1:6">
      <c r="A234" s="80"/>
      <c r="B234" s="80"/>
      <c r="C234" s="80"/>
      <c r="D234" s="58"/>
      <c r="F234" s="324"/>
    </row>
    <row r="235" spans="1:6">
      <c r="A235" s="80"/>
      <c r="B235" s="80"/>
      <c r="C235" s="80"/>
      <c r="D235" s="58"/>
      <c r="F235" s="324"/>
    </row>
    <row r="236" spans="1:6">
      <c r="A236" s="80"/>
      <c r="B236" s="80"/>
      <c r="C236" s="80"/>
      <c r="D236" s="58"/>
      <c r="F236" s="324"/>
    </row>
    <row r="237" spans="1:6">
      <c r="A237" s="80"/>
      <c r="B237" s="80"/>
      <c r="C237" s="80"/>
      <c r="D237" s="58"/>
      <c r="F237" s="324"/>
    </row>
    <row r="238" spans="1:6">
      <c r="A238" s="80"/>
      <c r="B238" s="80"/>
      <c r="C238" s="80"/>
      <c r="D238" s="58"/>
      <c r="F238" s="324"/>
    </row>
  </sheetData>
  <sheetProtection password="DC73" sheet="1" objects="1" scenarios="1"/>
  <pageMargins left="0.70866141732283472" right="0.39370078740157483" top="0.74803149606299213" bottom="0.74803149606299213" header="0.31496062992125984" footer="0.31496062992125984"/>
  <pageSetup paperSize="9" orientation="portrait" verticalDpi="300" r:id="rId1"/>
  <headerFooter>
    <oddHeader>&amp;LSpomen obilježje “Bodegraj“, Općina Okučani&amp;RStudio A d.o.o.</oddHeader>
    <oddFooter>&amp;LT.D. SA_801_17&amp;Crev 1&amp;R&amp;P</oddFooter>
  </headerFooter>
  <rowBreaks count="10" manualBreakCount="10">
    <brk id="50" max="5" man="1"/>
    <brk id="69" max="16383" man="1"/>
    <brk id="89" max="5" man="1"/>
    <brk id="103" max="5" man="1"/>
    <brk id="119" max="5" man="1"/>
    <brk id="142" max="5" man="1"/>
    <brk id="154" max="16383" man="1"/>
    <brk id="169" max="5" man="1"/>
    <brk id="179" max="5" man="1"/>
    <brk id="20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47" sqref="I47"/>
    </sheetView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Građevinski radovi</vt:lpstr>
      <vt:lpstr>Parterno_uređenje</vt:lpstr>
      <vt:lpstr>Sheet3</vt:lpstr>
      <vt:lpstr>'Građevinski radovi'!Print_Area</vt:lpstr>
      <vt:lpstr>Parterno_uređenje!Print_Area</vt:lpstr>
      <vt:lpstr>Parterno_uređenje!Print_Titles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biljana.brebric</dc:creator>
  <cp:lastModifiedBy>miro.hrncic</cp:lastModifiedBy>
  <cp:lastPrinted>2019-05-29T13:50:03Z</cp:lastPrinted>
  <dcterms:created xsi:type="dcterms:W3CDTF">2017-05-23T12:31:06Z</dcterms:created>
  <dcterms:modified xsi:type="dcterms:W3CDTF">2019-05-29T13:51:50Z</dcterms:modified>
</cp:coreProperties>
</file>